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45" windowWidth="13860" windowHeight="3825"/>
  </bookViews>
  <sheets>
    <sheet name="第一学期期末成绩" sheetId="1" r:id="rId1"/>
    <sheet name="分类汇总" sheetId="5" r:id="rId2"/>
    <sheet name="Chart1" sheetId="7" r:id="rId3"/>
    <sheet name="Sheet2" sheetId="2" r:id="rId4"/>
    <sheet name="Sheet3" sheetId="3" r:id="rId5"/>
  </sheets>
  <calcPr calcId="124519"/>
</workbook>
</file>

<file path=xl/calcChain.xml><?xml version="1.0" encoding="utf-8"?>
<calcChain xmlns="http://schemas.openxmlformats.org/spreadsheetml/2006/main">
  <c r="J23" i="5"/>
  <c r="I23"/>
  <c r="H23"/>
  <c r="G23"/>
  <c r="F23"/>
  <c r="E23"/>
  <c r="D23"/>
  <c r="J22"/>
  <c r="I22"/>
  <c r="H22"/>
  <c r="G22"/>
  <c r="F22"/>
  <c r="E22"/>
  <c r="D22"/>
  <c r="J15"/>
  <c r="I15"/>
  <c r="H15"/>
  <c r="G15"/>
  <c r="F15"/>
  <c r="E15"/>
  <c r="D15"/>
  <c r="J8"/>
  <c r="I8"/>
  <c r="H8"/>
  <c r="G8"/>
  <c r="F8"/>
  <c r="E8"/>
  <c r="D8"/>
  <c r="L7"/>
  <c r="K7"/>
  <c r="C7"/>
  <c r="L6"/>
  <c r="K6"/>
  <c r="C6"/>
  <c r="L21"/>
  <c r="K21"/>
  <c r="C21"/>
  <c r="L5"/>
  <c r="K5"/>
  <c r="C5"/>
  <c r="L14"/>
  <c r="K14"/>
  <c r="C14"/>
  <c r="L13"/>
  <c r="K13"/>
  <c r="C13"/>
  <c r="L4"/>
  <c r="K4"/>
  <c r="C4"/>
  <c r="L3"/>
  <c r="K3"/>
  <c r="C3"/>
  <c r="L20"/>
  <c r="K20"/>
  <c r="C20"/>
  <c r="L12"/>
  <c r="K12"/>
  <c r="C12"/>
  <c r="L11"/>
  <c r="K11"/>
  <c r="C11"/>
  <c r="L19"/>
  <c r="K19"/>
  <c r="C19"/>
  <c r="L10"/>
  <c r="K10"/>
  <c r="C10"/>
  <c r="L18"/>
  <c r="K18"/>
  <c r="C18"/>
  <c r="L17"/>
  <c r="K17"/>
  <c r="C17"/>
  <c r="L2"/>
  <c r="K2"/>
  <c r="C2"/>
  <c r="L9"/>
  <c r="K9"/>
  <c r="C9"/>
  <c r="L16"/>
  <c r="K16"/>
  <c r="C16"/>
  <c r="C3" i="1"/>
  <c r="C4"/>
  <c r="C5"/>
  <c r="C6"/>
  <c r="C7"/>
  <c r="C8"/>
  <c r="C9"/>
  <c r="C10"/>
  <c r="C11"/>
  <c r="C12"/>
  <c r="C13"/>
  <c r="C14"/>
  <c r="C15"/>
  <c r="C16"/>
  <c r="C17"/>
  <c r="C18"/>
  <c r="C19"/>
  <c r="C2"/>
  <c r="L2"/>
  <c r="L3"/>
  <c r="L4"/>
  <c r="L5"/>
  <c r="L6"/>
  <c r="L7"/>
  <c r="L8"/>
  <c r="L9"/>
  <c r="L10"/>
  <c r="L11"/>
  <c r="L12"/>
  <c r="L13"/>
  <c r="L14"/>
  <c r="L15"/>
  <c r="L16"/>
  <c r="L17"/>
  <c r="L18"/>
  <c r="L19"/>
  <c r="K3"/>
  <c r="K4"/>
  <c r="K5"/>
  <c r="K6"/>
  <c r="K7"/>
  <c r="K8"/>
  <c r="K9"/>
  <c r="K10"/>
  <c r="K11"/>
  <c r="K12"/>
  <c r="K13"/>
  <c r="K14"/>
  <c r="K15"/>
  <c r="K16"/>
  <c r="K17"/>
  <c r="K18"/>
  <c r="K19"/>
  <c r="K2"/>
</calcChain>
</file>

<file path=xl/sharedStrings.xml><?xml version="1.0" encoding="utf-8"?>
<sst xmlns="http://schemas.openxmlformats.org/spreadsheetml/2006/main" count="64" uniqueCount="34">
  <si>
    <t>学号</t>
  </si>
  <si>
    <t>姓名</t>
  </si>
  <si>
    <t>班级</t>
  </si>
  <si>
    <t>语文</t>
  </si>
  <si>
    <t>数学</t>
  </si>
  <si>
    <t>英语</t>
  </si>
  <si>
    <t>生物</t>
  </si>
  <si>
    <t>地理</t>
  </si>
  <si>
    <t>历史</t>
  </si>
  <si>
    <t>政治</t>
  </si>
  <si>
    <t>总分</t>
  </si>
  <si>
    <t>平均分</t>
  </si>
  <si>
    <t>曾令煊</t>
  </si>
  <si>
    <t>杜学江</t>
  </si>
  <si>
    <t>齐飞扬</t>
  </si>
  <si>
    <t>苏解放</t>
  </si>
  <si>
    <t>谢如康</t>
  </si>
  <si>
    <t>张桂花</t>
  </si>
  <si>
    <t>陈万地</t>
  </si>
  <si>
    <t>李北大</t>
  </si>
  <si>
    <t>刘康锋</t>
  </si>
  <si>
    <t>刘鹏举</t>
  </si>
  <si>
    <t>孙玉敏</t>
  </si>
  <si>
    <t>王清华</t>
  </si>
  <si>
    <t>包宏伟</t>
  </si>
  <si>
    <t>符合</t>
  </si>
  <si>
    <t>吉祥</t>
  </si>
  <si>
    <t>李娜娜</t>
  </si>
  <si>
    <t>倪冬声</t>
  </si>
  <si>
    <t>闫朝霞</t>
  </si>
  <si>
    <t>1班 平均值</t>
  </si>
  <si>
    <t>2班 平均值</t>
  </si>
  <si>
    <t>3班 平均值</t>
  </si>
  <si>
    <t>总计平均值</t>
  </si>
</sst>
</file>

<file path=xl/styles.xml><?xml version="1.0" encoding="utf-8"?>
<styleSheet xmlns="http://schemas.openxmlformats.org/spreadsheetml/2006/main">
  <numFmts count="1">
    <numFmt numFmtId="176" formatCode="0.00_ "/>
  </numFmts>
  <fonts count="5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49" fontId="0" fillId="0" borderId="0" xfId="0" applyNumberFormat="1">
      <alignment vertical="center"/>
    </xf>
    <xf numFmtId="49" fontId="2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76" fontId="3" fillId="2" borderId="1" xfId="0" applyNumberFormat="1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49" fontId="2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176" fontId="3" fillId="2" borderId="0" xfId="0" applyNumberFormat="1" applyFont="1" applyFill="1" applyBorder="1" applyAlignment="1">
      <alignment horizontal="center" vertical="center"/>
    </xf>
    <xf numFmtId="0" fontId="4" fillId="2" borderId="0" xfId="0" applyNumberFormat="1" applyFont="1" applyFill="1" applyBorder="1" applyAlignment="1">
      <alignment horizontal="center" vertical="center"/>
    </xf>
  </cellXfs>
  <cellStyles count="1">
    <cellStyle name="常规" xfId="0" builtinId="0"/>
  </cellStyles>
  <dxfs count="6">
    <dxf>
      <font>
        <color rgb="FFFF0000"/>
      </font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ont>
        <color rgb="FF0070C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plotArea>
      <c:layout/>
      <c:barChart>
        <c:barDir val="col"/>
        <c:grouping val="clustered"/>
        <c:ser>
          <c:idx val="0"/>
          <c:order val="0"/>
          <c:tx>
            <c:strRef>
              <c:f>分类汇总!$D$1</c:f>
              <c:strCache>
                <c:ptCount val="1"/>
                <c:pt idx="0">
                  <c:v>语文</c:v>
                </c:pt>
              </c:strCache>
            </c:strRef>
          </c:tx>
          <c:cat>
            <c:strRef>
              <c:f>分类汇总!$C$2:$C$22</c:f>
              <c:strCache>
                <c:ptCount val="3"/>
                <c:pt idx="0">
                  <c:v>1班 平均值</c:v>
                </c:pt>
                <c:pt idx="1">
                  <c:v>2班 平均值</c:v>
                </c:pt>
                <c:pt idx="2">
                  <c:v>3班 平均值</c:v>
                </c:pt>
              </c:strCache>
            </c:strRef>
          </c:cat>
          <c:val>
            <c:numRef>
              <c:f>分类汇总!$D$2:$D$22</c:f>
              <c:numCache>
                <c:formatCode>0.00_ </c:formatCode>
                <c:ptCount val="3"/>
                <c:pt idx="0">
                  <c:v>97.083333333333329</c:v>
                </c:pt>
                <c:pt idx="1">
                  <c:v>95.333333333333329</c:v>
                </c:pt>
                <c:pt idx="2">
                  <c:v>91.416666666666671</c:v>
                </c:pt>
              </c:numCache>
            </c:numRef>
          </c:val>
        </c:ser>
        <c:ser>
          <c:idx val="1"/>
          <c:order val="1"/>
          <c:tx>
            <c:strRef>
              <c:f>分类汇总!$E$1</c:f>
              <c:strCache>
                <c:ptCount val="1"/>
                <c:pt idx="0">
                  <c:v>数学</c:v>
                </c:pt>
              </c:strCache>
            </c:strRef>
          </c:tx>
          <c:cat>
            <c:strRef>
              <c:f>分类汇总!$C$2:$C$22</c:f>
              <c:strCache>
                <c:ptCount val="3"/>
                <c:pt idx="0">
                  <c:v>1班 平均值</c:v>
                </c:pt>
                <c:pt idx="1">
                  <c:v>2班 平均值</c:v>
                </c:pt>
                <c:pt idx="2">
                  <c:v>3班 平均值</c:v>
                </c:pt>
              </c:strCache>
            </c:strRef>
          </c:cat>
          <c:val>
            <c:numRef>
              <c:f>分类汇总!$E$2:$E$22</c:f>
              <c:numCache>
                <c:formatCode>0.00_ </c:formatCode>
                <c:ptCount val="3"/>
                <c:pt idx="0">
                  <c:v>101.83333333333333</c:v>
                </c:pt>
                <c:pt idx="1">
                  <c:v>102.16666666666667</c:v>
                </c:pt>
                <c:pt idx="2">
                  <c:v>95.5</c:v>
                </c:pt>
              </c:numCache>
            </c:numRef>
          </c:val>
        </c:ser>
        <c:ser>
          <c:idx val="2"/>
          <c:order val="2"/>
          <c:tx>
            <c:strRef>
              <c:f>分类汇总!$F$1</c:f>
              <c:strCache>
                <c:ptCount val="1"/>
                <c:pt idx="0">
                  <c:v>英语</c:v>
                </c:pt>
              </c:strCache>
            </c:strRef>
          </c:tx>
          <c:cat>
            <c:strRef>
              <c:f>分类汇总!$C$2:$C$22</c:f>
              <c:strCache>
                <c:ptCount val="3"/>
                <c:pt idx="0">
                  <c:v>1班 平均值</c:v>
                </c:pt>
                <c:pt idx="1">
                  <c:v>2班 平均值</c:v>
                </c:pt>
                <c:pt idx="2">
                  <c:v>3班 平均值</c:v>
                </c:pt>
              </c:strCache>
            </c:strRef>
          </c:cat>
          <c:val>
            <c:numRef>
              <c:f>分类汇总!$F$2:$F$22</c:f>
              <c:numCache>
                <c:formatCode>0.00_ </c:formatCode>
                <c:ptCount val="3"/>
                <c:pt idx="0">
                  <c:v>105.83333333333333</c:v>
                </c:pt>
                <c:pt idx="1">
                  <c:v>97</c:v>
                </c:pt>
                <c:pt idx="2">
                  <c:v>97.833333333333329</c:v>
                </c:pt>
              </c:numCache>
            </c:numRef>
          </c:val>
        </c:ser>
        <c:ser>
          <c:idx val="3"/>
          <c:order val="3"/>
          <c:tx>
            <c:strRef>
              <c:f>分类汇总!$G$1</c:f>
              <c:strCache>
                <c:ptCount val="1"/>
                <c:pt idx="0">
                  <c:v>生物</c:v>
                </c:pt>
              </c:strCache>
            </c:strRef>
          </c:tx>
          <c:cat>
            <c:strRef>
              <c:f>分类汇总!$C$2:$C$22</c:f>
              <c:strCache>
                <c:ptCount val="3"/>
                <c:pt idx="0">
                  <c:v>1班 平均值</c:v>
                </c:pt>
                <c:pt idx="1">
                  <c:v>2班 平均值</c:v>
                </c:pt>
                <c:pt idx="2">
                  <c:v>3班 平均值</c:v>
                </c:pt>
              </c:strCache>
            </c:strRef>
          </c:cat>
          <c:val>
            <c:numRef>
              <c:f>分类汇总!$G$2:$G$22</c:f>
              <c:numCache>
                <c:formatCode>0.00_ </c:formatCode>
                <c:ptCount val="3"/>
                <c:pt idx="0">
                  <c:v>89</c:v>
                </c:pt>
                <c:pt idx="1">
                  <c:v>89.833333333333329</c:v>
                </c:pt>
                <c:pt idx="2">
                  <c:v>89.833333333333329</c:v>
                </c:pt>
              </c:numCache>
            </c:numRef>
          </c:val>
        </c:ser>
        <c:ser>
          <c:idx val="4"/>
          <c:order val="4"/>
          <c:tx>
            <c:strRef>
              <c:f>分类汇总!$H$1</c:f>
              <c:strCache>
                <c:ptCount val="1"/>
                <c:pt idx="0">
                  <c:v>地理</c:v>
                </c:pt>
              </c:strCache>
            </c:strRef>
          </c:tx>
          <c:cat>
            <c:strRef>
              <c:f>分类汇总!$C$2:$C$22</c:f>
              <c:strCache>
                <c:ptCount val="3"/>
                <c:pt idx="0">
                  <c:v>1班 平均值</c:v>
                </c:pt>
                <c:pt idx="1">
                  <c:v>2班 平均值</c:v>
                </c:pt>
                <c:pt idx="2">
                  <c:v>3班 平均值</c:v>
                </c:pt>
              </c:strCache>
            </c:strRef>
          </c:cat>
          <c:val>
            <c:numRef>
              <c:f>分类汇总!$H$2:$H$22</c:f>
              <c:numCache>
                <c:formatCode>0.00_ </c:formatCode>
                <c:ptCount val="3"/>
                <c:pt idx="0">
                  <c:v>90</c:v>
                </c:pt>
                <c:pt idx="1">
                  <c:v>91.333333333333329</c:v>
                </c:pt>
                <c:pt idx="2">
                  <c:v>88.666666666666671</c:v>
                </c:pt>
              </c:numCache>
            </c:numRef>
          </c:val>
        </c:ser>
        <c:ser>
          <c:idx val="5"/>
          <c:order val="5"/>
          <c:tx>
            <c:strRef>
              <c:f>分类汇总!$I$1</c:f>
              <c:strCache>
                <c:ptCount val="1"/>
                <c:pt idx="0">
                  <c:v>历史</c:v>
                </c:pt>
              </c:strCache>
            </c:strRef>
          </c:tx>
          <c:cat>
            <c:strRef>
              <c:f>分类汇总!$C$2:$C$22</c:f>
              <c:strCache>
                <c:ptCount val="3"/>
                <c:pt idx="0">
                  <c:v>1班 平均值</c:v>
                </c:pt>
                <c:pt idx="1">
                  <c:v>2班 平均值</c:v>
                </c:pt>
                <c:pt idx="2">
                  <c:v>3班 平均值</c:v>
                </c:pt>
              </c:strCache>
            </c:strRef>
          </c:cat>
          <c:val>
            <c:numRef>
              <c:f>分类汇总!$I$2:$I$22</c:f>
              <c:numCache>
                <c:formatCode>0.00_ </c:formatCode>
                <c:ptCount val="3"/>
                <c:pt idx="0">
                  <c:v>93</c:v>
                </c:pt>
                <c:pt idx="1">
                  <c:v>85.333333333333329</c:v>
                </c:pt>
                <c:pt idx="2">
                  <c:v>91.666666666666671</c:v>
                </c:pt>
              </c:numCache>
            </c:numRef>
          </c:val>
        </c:ser>
        <c:ser>
          <c:idx val="6"/>
          <c:order val="6"/>
          <c:tx>
            <c:strRef>
              <c:f>分类汇总!$J$1</c:f>
              <c:strCache>
                <c:ptCount val="1"/>
                <c:pt idx="0">
                  <c:v>政治</c:v>
                </c:pt>
              </c:strCache>
            </c:strRef>
          </c:tx>
          <c:cat>
            <c:strRef>
              <c:f>分类汇总!$C$2:$C$22</c:f>
              <c:strCache>
                <c:ptCount val="3"/>
                <c:pt idx="0">
                  <c:v>1班 平均值</c:v>
                </c:pt>
                <c:pt idx="1">
                  <c:v>2班 平均值</c:v>
                </c:pt>
                <c:pt idx="2">
                  <c:v>3班 平均值</c:v>
                </c:pt>
              </c:strCache>
            </c:strRef>
          </c:cat>
          <c:val>
            <c:numRef>
              <c:f>分类汇总!$J$2:$J$22</c:f>
              <c:numCache>
                <c:formatCode>0.00_ </c:formatCode>
                <c:ptCount val="3"/>
                <c:pt idx="0">
                  <c:v>89.166666666666671</c:v>
                </c:pt>
                <c:pt idx="1">
                  <c:v>90.333333333333329</c:v>
                </c:pt>
                <c:pt idx="2">
                  <c:v>87</c:v>
                </c:pt>
              </c:numCache>
            </c:numRef>
          </c:val>
        </c:ser>
        <c:axId val="115191808"/>
        <c:axId val="115193344"/>
      </c:barChart>
      <c:catAx>
        <c:axId val="115191808"/>
        <c:scaling>
          <c:orientation val="minMax"/>
        </c:scaling>
        <c:axPos val="b"/>
        <c:tickLblPos val="nextTo"/>
        <c:crossAx val="115193344"/>
        <c:crosses val="autoZero"/>
        <c:auto val="1"/>
        <c:lblAlgn val="ctr"/>
        <c:lblOffset val="100"/>
      </c:catAx>
      <c:valAx>
        <c:axId val="115193344"/>
        <c:scaling>
          <c:orientation val="minMax"/>
        </c:scaling>
        <c:axPos val="l"/>
        <c:majorGridlines/>
        <c:numFmt formatCode="0.00_ " sourceLinked="1"/>
        <c:tickLblPos val="nextTo"/>
        <c:crossAx val="115191808"/>
        <c:crosses val="autoZero"/>
        <c:crossBetween val="between"/>
      </c:valAx>
    </c:plotArea>
    <c:legend>
      <c:legendPos val="r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3311" cy="6075405"/>
    <xdr:graphicFrame macro="">
      <xdr:nvGraphicFramePr>
        <xdr:cNvPr id="2" name="图表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9"/>
  <sheetViews>
    <sheetView tabSelected="1" workbookViewId="0">
      <selection activeCell="D23" sqref="D23"/>
    </sheetView>
  </sheetViews>
  <sheetFormatPr defaultRowHeight="13.5"/>
  <cols>
    <col min="1" max="1" width="8.625" style="1" customWidth="1"/>
    <col min="2" max="12" width="8.625" customWidth="1"/>
  </cols>
  <sheetData>
    <row r="1" spans="1:12" ht="15" customHeight="1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</row>
    <row r="2" spans="1:12" ht="15" customHeight="1">
      <c r="A2" s="2">
        <v>120305</v>
      </c>
      <c r="B2" s="3" t="s">
        <v>24</v>
      </c>
      <c r="C2" s="5" t="str">
        <f>MID(A2,4,1)&amp;"班"</f>
        <v>3班</v>
      </c>
      <c r="D2" s="4">
        <v>91.5</v>
      </c>
      <c r="E2" s="4">
        <v>89</v>
      </c>
      <c r="F2" s="4">
        <v>94</v>
      </c>
      <c r="G2" s="4">
        <v>92</v>
      </c>
      <c r="H2" s="4">
        <v>91</v>
      </c>
      <c r="I2" s="4">
        <v>86</v>
      </c>
      <c r="J2" s="4">
        <v>86</v>
      </c>
      <c r="K2" s="4">
        <f>SUM(D2:J2)</f>
        <v>629.5</v>
      </c>
      <c r="L2" s="4">
        <f>AVERAGE(D2:J2)</f>
        <v>89.928571428571431</v>
      </c>
    </row>
    <row r="3" spans="1:12" ht="15" customHeight="1">
      <c r="A3" s="2">
        <v>120203</v>
      </c>
      <c r="B3" s="3" t="s">
        <v>18</v>
      </c>
      <c r="C3" s="5" t="str">
        <f t="shared" ref="C3:C19" si="0">MID(A3,4,1)&amp;"班"</f>
        <v>2班</v>
      </c>
      <c r="D3" s="4">
        <v>93</v>
      </c>
      <c r="E3" s="4">
        <v>99</v>
      </c>
      <c r="F3" s="4">
        <v>92</v>
      </c>
      <c r="G3" s="4">
        <v>86</v>
      </c>
      <c r="H3" s="4">
        <v>86</v>
      </c>
      <c r="I3" s="4">
        <v>73</v>
      </c>
      <c r="J3" s="4">
        <v>92</v>
      </c>
      <c r="K3" s="4">
        <f t="shared" ref="K3:K19" si="1">SUM(D3:J3)</f>
        <v>621</v>
      </c>
      <c r="L3" s="4">
        <f t="shared" ref="L3:L19" si="2">AVERAGE(D3:J3)</f>
        <v>88.714285714285708</v>
      </c>
    </row>
    <row r="4" spans="1:12" ht="15" customHeight="1">
      <c r="A4" s="2">
        <v>120104</v>
      </c>
      <c r="B4" s="3" t="s">
        <v>13</v>
      </c>
      <c r="C4" s="5" t="str">
        <f t="shared" si="0"/>
        <v>1班</v>
      </c>
      <c r="D4" s="4">
        <v>102</v>
      </c>
      <c r="E4" s="4">
        <v>116</v>
      </c>
      <c r="F4" s="4">
        <v>113</v>
      </c>
      <c r="G4" s="4">
        <v>78</v>
      </c>
      <c r="H4" s="4">
        <v>88</v>
      </c>
      <c r="I4" s="4">
        <v>86</v>
      </c>
      <c r="J4" s="4">
        <v>73</v>
      </c>
      <c r="K4" s="4">
        <f t="shared" si="1"/>
        <v>656</v>
      </c>
      <c r="L4" s="4">
        <f t="shared" si="2"/>
        <v>93.714285714285708</v>
      </c>
    </row>
    <row r="5" spans="1:12" ht="15" customHeight="1">
      <c r="A5" s="2">
        <v>120301</v>
      </c>
      <c r="B5" s="3" t="s">
        <v>25</v>
      </c>
      <c r="C5" s="5" t="str">
        <f t="shared" si="0"/>
        <v>3班</v>
      </c>
      <c r="D5" s="4">
        <v>99</v>
      </c>
      <c r="E5" s="4">
        <v>98</v>
      </c>
      <c r="F5" s="4">
        <v>101</v>
      </c>
      <c r="G5" s="4">
        <v>95</v>
      </c>
      <c r="H5" s="4">
        <v>91</v>
      </c>
      <c r="I5" s="4">
        <v>95</v>
      </c>
      <c r="J5" s="4">
        <v>78</v>
      </c>
      <c r="K5" s="4">
        <f t="shared" si="1"/>
        <v>657</v>
      </c>
      <c r="L5" s="4">
        <f t="shared" si="2"/>
        <v>93.857142857142861</v>
      </c>
    </row>
    <row r="6" spans="1:12" ht="15" customHeight="1">
      <c r="A6" s="2">
        <v>120306</v>
      </c>
      <c r="B6" s="3" t="s">
        <v>26</v>
      </c>
      <c r="C6" s="5" t="str">
        <f t="shared" si="0"/>
        <v>3班</v>
      </c>
      <c r="D6" s="4">
        <v>101</v>
      </c>
      <c r="E6" s="4">
        <v>94</v>
      </c>
      <c r="F6" s="4">
        <v>99</v>
      </c>
      <c r="G6" s="4">
        <v>90</v>
      </c>
      <c r="H6" s="4">
        <v>87</v>
      </c>
      <c r="I6" s="4">
        <v>95</v>
      </c>
      <c r="J6" s="4">
        <v>93</v>
      </c>
      <c r="K6" s="4">
        <f t="shared" si="1"/>
        <v>659</v>
      </c>
      <c r="L6" s="4">
        <f t="shared" si="2"/>
        <v>94.142857142857139</v>
      </c>
    </row>
    <row r="7" spans="1:12" ht="15" customHeight="1">
      <c r="A7" s="2">
        <v>120206</v>
      </c>
      <c r="B7" s="3" t="s">
        <v>19</v>
      </c>
      <c r="C7" s="5" t="str">
        <f t="shared" si="0"/>
        <v>2班</v>
      </c>
      <c r="D7" s="4">
        <v>100.5</v>
      </c>
      <c r="E7" s="4">
        <v>103</v>
      </c>
      <c r="F7" s="4">
        <v>104</v>
      </c>
      <c r="G7" s="4">
        <v>88</v>
      </c>
      <c r="H7" s="4">
        <v>89</v>
      </c>
      <c r="I7" s="4">
        <v>78</v>
      </c>
      <c r="J7" s="4">
        <v>90</v>
      </c>
      <c r="K7" s="4">
        <f t="shared" si="1"/>
        <v>652.5</v>
      </c>
      <c r="L7" s="4">
        <f t="shared" si="2"/>
        <v>93.214285714285708</v>
      </c>
    </row>
    <row r="8" spans="1:12" ht="15" customHeight="1">
      <c r="A8" s="2">
        <v>120302</v>
      </c>
      <c r="B8" s="3" t="s">
        <v>27</v>
      </c>
      <c r="C8" s="5" t="str">
        <f t="shared" si="0"/>
        <v>3班</v>
      </c>
      <c r="D8" s="4">
        <v>78</v>
      </c>
      <c r="E8" s="4">
        <v>95</v>
      </c>
      <c r="F8" s="4">
        <v>94</v>
      </c>
      <c r="G8" s="4">
        <v>82</v>
      </c>
      <c r="H8" s="4">
        <v>90</v>
      </c>
      <c r="I8" s="4">
        <v>93</v>
      </c>
      <c r="J8" s="4">
        <v>84</v>
      </c>
      <c r="K8" s="4">
        <f t="shared" si="1"/>
        <v>616</v>
      </c>
      <c r="L8" s="4">
        <f t="shared" si="2"/>
        <v>88</v>
      </c>
    </row>
    <row r="9" spans="1:12" ht="15" customHeight="1">
      <c r="A9" s="2">
        <v>120204</v>
      </c>
      <c r="B9" s="3" t="s">
        <v>20</v>
      </c>
      <c r="C9" s="5" t="str">
        <f t="shared" si="0"/>
        <v>2班</v>
      </c>
      <c r="D9" s="4">
        <v>95.5</v>
      </c>
      <c r="E9" s="4">
        <v>92</v>
      </c>
      <c r="F9" s="4">
        <v>96</v>
      </c>
      <c r="G9" s="4">
        <v>84</v>
      </c>
      <c r="H9" s="4">
        <v>95</v>
      </c>
      <c r="I9" s="4">
        <v>91</v>
      </c>
      <c r="J9" s="4">
        <v>92</v>
      </c>
      <c r="K9" s="4">
        <f t="shared" si="1"/>
        <v>645.5</v>
      </c>
      <c r="L9" s="4">
        <f t="shared" si="2"/>
        <v>92.214285714285708</v>
      </c>
    </row>
    <row r="10" spans="1:12" ht="15" customHeight="1">
      <c r="A10" s="2">
        <v>120201</v>
      </c>
      <c r="B10" s="3" t="s">
        <v>21</v>
      </c>
      <c r="C10" s="5" t="str">
        <f t="shared" si="0"/>
        <v>2班</v>
      </c>
      <c r="D10" s="4">
        <v>93.5</v>
      </c>
      <c r="E10" s="4">
        <v>107</v>
      </c>
      <c r="F10" s="4">
        <v>96</v>
      </c>
      <c r="G10" s="4">
        <v>100</v>
      </c>
      <c r="H10" s="4">
        <v>93</v>
      </c>
      <c r="I10" s="4">
        <v>92</v>
      </c>
      <c r="J10" s="4">
        <v>93</v>
      </c>
      <c r="K10" s="4">
        <f t="shared" si="1"/>
        <v>674.5</v>
      </c>
      <c r="L10" s="4">
        <f t="shared" si="2"/>
        <v>96.357142857142861</v>
      </c>
    </row>
    <row r="11" spans="1:12" ht="15" customHeight="1">
      <c r="A11" s="2">
        <v>120304</v>
      </c>
      <c r="B11" s="3" t="s">
        <v>28</v>
      </c>
      <c r="C11" s="5" t="str">
        <f t="shared" si="0"/>
        <v>3班</v>
      </c>
      <c r="D11" s="4">
        <v>95</v>
      </c>
      <c r="E11" s="4">
        <v>97</v>
      </c>
      <c r="F11" s="4">
        <v>102</v>
      </c>
      <c r="G11" s="4">
        <v>93</v>
      </c>
      <c r="H11" s="4">
        <v>95</v>
      </c>
      <c r="I11" s="4">
        <v>92</v>
      </c>
      <c r="J11" s="4">
        <v>88</v>
      </c>
      <c r="K11" s="4">
        <f t="shared" si="1"/>
        <v>662</v>
      </c>
      <c r="L11" s="4">
        <f t="shared" si="2"/>
        <v>94.571428571428569</v>
      </c>
    </row>
    <row r="12" spans="1:12" ht="15" customHeight="1">
      <c r="A12" s="2">
        <v>120103</v>
      </c>
      <c r="B12" s="3" t="s">
        <v>14</v>
      </c>
      <c r="C12" s="5" t="str">
        <f t="shared" si="0"/>
        <v>1班</v>
      </c>
      <c r="D12" s="4">
        <v>95</v>
      </c>
      <c r="E12" s="4">
        <v>85</v>
      </c>
      <c r="F12" s="4">
        <v>99</v>
      </c>
      <c r="G12" s="4">
        <v>98</v>
      </c>
      <c r="H12" s="4">
        <v>92</v>
      </c>
      <c r="I12" s="4">
        <v>92</v>
      </c>
      <c r="J12" s="4">
        <v>88</v>
      </c>
      <c r="K12" s="4">
        <f t="shared" si="1"/>
        <v>649</v>
      </c>
      <c r="L12" s="4">
        <f t="shared" si="2"/>
        <v>92.714285714285708</v>
      </c>
    </row>
    <row r="13" spans="1:12" ht="15" customHeight="1">
      <c r="A13" s="2">
        <v>120105</v>
      </c>
      <c r="B13" s="3" t="s">
        <v>15</v>
      </c>
      <c r="C13" s="5" t="str">
        <f t="shared" si="0"/>
        <v>1班</v>
      </c>
      <c r="D13" s="4">
        <v>88</v>
      </c>
      <c r="E13" s="4">
        <v>98</v>
      </c>
      <c r="F13" s="4">
        <v>101</v>
      </c>
      <c r="G13" s="4">
        <v>89</v>
      </c>
      <c r="H13" s="4">
        <v>73</v>
      </c>
      <c r="I13" s="4">
        <v>95</v>
      </c>
      <c r="J13" s="4">
        <v>91</v>
      </c>
      <c r="K13" s="4">
        <f t="shared" si="1"/>
        <v>635</v>
      </c>
      <c r="L13" s="4">
        <f t="shared" si="2"/>
        <v>90.714285714285708</v>
      </c>
    </row>
    <row r="14" spans="1:12" ht="15" customHeight="1">
      <c r="A14" s="2">
        <v>120202</v>
      </c>
      <c r="B14" s="3" t="s">
        <v>22</v>
      </c>
      <c r="C14" s="5" t="str">
        <f t="shared" si="0"/>
        <v>2班</v>
      </c>
      <c r="D14" s="4">
        <v>86</v>
      </c>
      <c r="E14" s="4">
        <v>107</v>
      </c>
      <c r="F14" s="4">
        <v>89</v>
      </c>
      <c r="G14" s="4">
        <v>88</v>
      </c>
      <c r="H14" s="4">
        <v>92</v>
      </c>
      <c r="I14" s="4">
        <v>88</v>
      </c>
      <c r="J14" s="4">
        <v>89</v>
      </c>
      <c r="K14" s="4">
        <f t="shared" si="1"/>
        <v>639</v>
      </c>
      <c r="L14" s="4">
        <f t="shared" si="2"/>
        <v>91.285714285714292</v>
      </c>
    </row>
    <row r="15" spans="1:12" ht="15" customHeight="1">
      <c r="A15" s="2">
        <v>120205</v>
      </c>
      <c r="B15" s="3" t="s">
        <v>23</v>
      </c>
      <c r="C15" s="5" t="str">
        <f t="shared" si="0"/>
        <v>2班</v>
      </c>
      <c r="D15" s="4">
        <v>103.5</v>
      </c>
      <c r="E15" s="4">
        <v>105</v>
      </c>
      <c r="F15" s="4">
        <v>105</v>
      </c>
      <c r="G15" s="4">
        <v>93</v>
      </c>
      <c r="H15" s="4">
        <v>93</v>
      </c>
      <c r="I15" s="4">
        <v>90</v>
      </c>
      <c r="J15" s="4">
        <v>86</v>
      </c>
      <c r="K15" s="4">
        <f t="shared" si="1"/>
        <v>675.5</v>
      </c>
      <c r="L15" s="4">
        <f t="shared" si="2"/>
        <v>96.5</v>
      </c>
    </row>
    <row r="16" spans="1:12" ht="15" customHeight="1">
      <c r="A16" s="2">
        <v>120102</v>
      </c>
      <c r="B16" s="3" t="s">
        <v>16</v>
      </c>
      <c r="C16" s="5" t="str">
        <f t="shared" si="0"/>
        <v>1班</v>
      </c>
      <c r="D16" s="4">
        <v>110</v>
      </c>
      <c r="E16" s="4">
        <v>95</v>
      </c>
      <c r="F16" s="4">
        <v>98</v>
      </c>
      <c r="G16" s="4">
        <v>99</v>
      </c>
      <c r="H16" s="4">
        <v>93</v>
      </c>
      <c r="I16" s="4">
        <v>93</v>
      </c>
      <c r="J16" s="4">
        <v>92</v>
      </c>
      <c r="K16" s="4">
        <f t="shared" si="1"/>
        <v>680</v>
      </c>
      <c r="L16" s="4">
        <f t="shared" si="2"/>
        <v>97.142857142857139</v>
      </c>
    </row>
    <row r="17" spans="1:12" ht="15" customHeight="1">
      <c r="A17" s="2">
        <v>120303</v>
      </c>
      <c r="B17" s="3" t="s">
        <v>29</v>
      </c>
      <c r="C17" s="5" t="str">
        <f t="shared" si="0"/>
        <v>3班</v>
      </c>
      <c r="D17" s="4">
        <v>84</v>
      </c>
      <c r="E17" s="4">
        <v>100</v>
      </c>
      <c r="F17" s="4">
        <v>97</v>
      </c>
      <c r="G17" s="4">
        <v>87</v>
      </c>
      <c r="H17" s="4">
        <v>78</v>
      </c>
      <c r="I17" s="4">
        <v>89</v>
      </c>
      <c r="J17" s="4">
        <v>93</v>
      </c>
      <c r="K17" s="4">
        <f t="shared" si="1"/>
        <v>628</v>
      </c>
      <c r="L17" s="4">
        <f t="shared" si="2"/>
        <v>89.714285714285708</v>
      </c>
    </row>
    <row r="18" spans="1:12" ht="15" customHeight="1">
      <c r="A18" s="2">
        <v>120101</v>
      </c>
      <c r="B18" s="3" t="s">
        <v>12</v>
      </c>
      <c r="C18" s="5" t="str">
        <f t="shared" si="0"/>
        <v>1班</v>
      </c>
      <c r="D18" s="4">
        <v>97.5</v>
      </c>
      <c r="E18" s="4">
        <v>106</v>
      </c>
      <c r="F18" s="4">
        <v>108</v>
      </c>
      <c r="G18" s="4">
        <v>98</v>
      </c>
      <c r="H18" s="4">
        <v>99</v>
      </c>
      <c r="I18" s="4">
        <v>99</v>
      </c>
      <c r="J18" s="4">
        <v>96</v>
      </c>
      <c r="K18" s="4">
        <f t="shared" si="1"/>
        <v>703.5</v>
      </c>
      <c r="L18" s="4">
        <f t="shared" si="2"/>
        <v>100.5</v>
      </c>
    </row>
    <row r="19" spans="1:12" ht="15" customHeight="1">
      <c r="A19" s="2">
        <v>120106</v>
      </c>
      <c r="B19" s="3" t="s">
        <v>17</v>
      </c>
      <c r="C19" s="5" t="str">
        <f t="shared" si="0"/>
        <v>1班</v>
      </c>
      <c r="D19" s="4">
        <v>90</v>
      </c>
      <c r="E19" s="4">
        <v>111</v>
      </c>
      <c r="F19" s="4">
        <v>116</v>
      </c>
      <c r="G19" s="4">
        <v>72</v>
      </c>
      <c r="H19" s="4">
        <v>95</v>
      </c>
      <c r="I19" s="4">
        <v>93</v>
      </c>
      <c r="J19" s="4">
        <v>95</v>
      </c>
      <c r="K19" s="4">
        <f t="shared" si="1"/>
        <v>672</v>
      </c>
      <c r="L19" s="4">
        <f t="shared" si="2"/>
        <v>96</v>
      </c>
    </row>
  </sheetData>
  <phoneticPr fontId="1" type="noConversion"/>
  <conditionalFormatting sqref="D2:F19">
    <cfRule type="cellIs" dxfId="3" priority="2" operator="greaterThanOrEqual">
      <formula>110</formula>
    </cfRule>
  </conditionalFormatting>
  <conditionalFormatting sqref="G2:J19">
    <cfRule type="cellIs" dxfId="2" priority="1" operator="greaterThan">
      <formula>95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1:L23"/>
  <sheetViews>
    <sheetView workbookViewId="0">
      <selection activeCell="C1" sqref="C1:J22"/>
    </sheetView>
  </sheetViews>
  <sheetFormatPr defaultRowHeight="13.5" outlineLevelRow="2"/>
  <cols>
    <col min="1" max="1" width="8.625" style="1" customWidth="1"/>
    <col min="2" max="2" width="8.625" customWidth="1"/>
    <col min="3" max="3" width="14.625" customWidth="1"/>
    <col min="4" max="12" width="8.625" customWidth="1"/>
  </cols>
  <sheetData>
    <row r="1" spans="1:12" ht="15" customHeight="1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</row>
    <row r="2" spans="1:12" ht="15" hidden="1" customHeight="1" outlineLevel="2">
      <c r="A2" s="2">
        <v>120104</v>
      </c>
      <c r="B2" s="3" t="s">
        <v>13</v>
      </c>
      <c r="C2" s="5" t="str">
        <f>MID(A2,4,1)&amp;"班"</f>
        <v>1班</v>
      </c>
      <c r="D2" s="4">
        <v>102</v>
      </c>
      <c r="E2" s="4">
        <v>116</v>
      </c>
      <c r="F2" s="4">
        <v>113</v>
      </c>
      <c r="G2" s="4">
        <v>78</v>
      </c>
      <c r="H2" s="4">
        <v>88</v>
      </c>
      <c r="I2" s="4">
        <v>86</v>
      </c>
      <c r="J2" s="4">
        <v>73</v>
      </c>
      <c r="K2" s="4">
        <f>SUM(D2:J2)</f>
        <v>656</v>
      </c>
      <c r="L2" s="4">
        <f>AVERAGE(D2:J2)</f>
        <v>93.714285714285708</v>
      </c>
    </row>
    <row r="3" spans="1:12" ht="15" hidden="1" customHeight="1" outlineLevel="2">
      <c r="A3" s="2">
        <v>120103</v>
      </c>
      <c r="B3" s="3" t="s">
        <v>14</v>
      </c>
      <c r="C3" s="5" t="str">
        <f>MID(A3,4,1)&amp;"班"</f>
        <v>1班</v>
      </c>
      <c r="D3" s="4">
        <v>95</v>
      </c>
      <c r="E3" s="4">
        <v>85</v>
      </c>
      <c r="F3" s="4">
        <v>99</v>
      </c>
      <c r="G3" s="4">
        <v>98</v>
      </c>
      <c r="H3" s="4">
        <v>92</v>
      </c>
      <c r="I3" s="4">
        <v>92</v>
      </c>
      <c r="J3" s="4">
        <v>88</v>
      </c>
      <c r="K3" s="4">
        <f>SUM(D3:J3)</f>
        <v>649</v>
      </c>
      <c r="L3" s="4">
        <f>AVERAGE(D3:J3)</f>
        <v>92.714285714285708</v>
      </c>
    </row>
    <row r="4" spans="1:12" ht="15" hidden="1" customHeight="1" outlineLevel="2">
      <c r="A4" s="2">
        <v>120105</v>
      </c>
      <c r="B4" s="3" t="s">
        <v>15</v>
      </c>
      <c r="C4" s="5" t="str">
        <f>MID(A4,4,1)&amp;"班"</f>
        <v>1班</v>
      </c>
      <c r="D4" s="4">
        <v>88</v>
      </c>
      <c r="E4" s="4">
        <v>98</v>
      </c>
      <c r="F4" s="4">
        <v>101</v>
      </c>
      <c r="G4" s="4">
        <v>89</v>
      </c>
      <c r="H4" s="4">
        <v>73</v>
      </c>
      <c r="I4" s="4">
        <v>95</v>
      </c>
      <c r="J4" s="4">
        <v>91</v>
      </c>
      <c r="K4" s="4">
        <f>SUM(D4:J4)</f>
        <v>635</v>
      </c>
      <c r="L4" s="4">
        <f>AVERAGE(D4:J4)</f>
        <v>90.714285714285708</v>
      </c>
    </row>
    <row r="5" spans="1:12" ht="15" hidden="1" customHeight="1" outlineLevel="2">
      <c r="A5" s="2">
        <v>120102</v>
      </c>
      <c r="B5" s="3" t="s">
        <v>16</v>
      </c>
      <c r="C5" s="5" t="str">
        <f>MID(A5,4,1)&amp;"班"</f>
        <v>1班</v>
      </c>
      <c r="D5" s="4">
        <v>110</v>
      </c>
      <c r="E5" s="4">
        <v>95</v>
      </c>
      <c r="F5" s="4">
        <v>98</v>
      </c>
      <c r="G5" s="4">
        <v>99</v>
      </c>
      <c r="H5" s="4">
        <v>93</v>
      </c>
      <c r="I5" s="4">
        <v>93</v>
      </c>
      <c r="J5" s="4">
        <v>92</v>
      </c>
      <c r="K5" s="4">
        <f>SUM(D5:J5)</f>
        <v>680</v>
      </c>
      <c r="L5" s="4">
        <f>AVERAGE(D5:J5)</f>
        <v>97.142857142857139</v>
      </c>
    </row>
    <row r="6" spans="1:12" ht="15" hidden="1" customHeight="1" outlineLevel="2">
      <c r="A6" s="2">
        <v>120101</v>
      </c>
      <c r="B6" s="3" t="s">
        <v>12</v>
      </c>
      <c r="C6" s="5" t="str">
        <f>MID(A6,4,1)&amp;"班"</f>
        <v>1班</v>
      </c>
      <c r="D6" s="4">
        <v>97.5</v>
      </c>
      <c r="E6" s="4">
        <v>106</v>
      </c>
      <c r="F6" s="4">
        <v>108</v>
      </c>
      <c r="G6" s="4">
        <v>98</v>
      </c>
      <c r="H6" s="4">
        <v>99</v>
      </c>
      <c r="I6" s="4">
        <v>99</v>
      </c>
      <c r="J6" s="4">
        <v>96</v>
      </c>
      <c r="K6" s="4">
        <f>SUM(D6:J6)</f>
        <v>703.5</v>
      </c>
      <c r="L6" s="4">
        <f>AVERAGE(D6:J6)</f>
        <v>100.5</v>
      </c>
    </row>
    <row r="7" spans="1:12" ht="15" hidden="1" customHeight="1" outlineLevel="2">
      <c r="A7" s="2">
        <v>120106</v>
      </c>
      <c r="B7" s="3" t="s">
        <v>17</v>
      </c>
      <c r="C7" s="5" t="str">
        <f>MID(A7,4,1)&amp;"班"</f>
        <v>1班</v>
      </c>
      <c r="D7" s="4">
        <v>90</v>
      </c>
      <c r="E7" s="4">
        <v>111</v>
      </c>
      <c r="F7" s="4">
        <v>116</v>
      </c>
      <c r="G7" s="4">
        <v>72</v>
      </c>
      <c r="H7" s="4">
        <v>95</v>
      </c>
      <c r="I7" s="4">
        <v>93</v>
      </c>
      <c r="J7" s="4">
        <v>95</v>
      </c>
      <c r="K7" s="4">
        <f>SUM(D7:J7)</f>
        <v>672</v>
      </c>
      <c r="L7" s="4">
        <f>AVERAGE(D7:J7)</f>
        <v>96</v>
      </c>
    </row>
    <row r="8" spans="1:12" ht="15" customHeight="1" outlineLevel="1" collapsed="1">
      <c r="A8" s="2"/>
      <c r="B8" s="3"/>
      <c r="C8" s="6" t="s">
        <v>30</v>
      </c>
      <c r="D8" s="4">
        <f>SUBTOTAL(1,D2:D7)</f>
        <v>97.083333333333329</v>
      </c>
      <c r="E8" s="4">
        <f>SUBTOTAL(1,E2:E7)</f>
        <v>101.83333333333333</v>
      </c>
      <c r="F8" s="4">
        <f>SUBTOTAL(1,F2:F7)</f>
        <v>105.83333333333333</v>
      </c>
      <c r="G8" s="4">
        <f>SUBTOTAL(1,G2:G7)</f>
        <v>89</v>
      </c>
      <c r="H8" s="4">
        <f>SUBTOTAL(1,H2:H7)</f>
        <v>90</v>
      </c>
      <c r="I8" s="4">
        <f>SUBTOTAL(1,I2:I7)</f>
        <v>93</v>
      </c>
      <c r="J8" s="4">
        <f>SUBTOTAL(1,J2:J7)</f>
        <v>89.166666666666671</v>
      </c>
      <c r="K8" s="4"/>
      <c r="L8" s="4"/>
    </row>
    <row r="9" spans="1:12" ht="15" hidden="1" customHeight="1" outlineLevel="2">
      <c r="A9" s="2">
        <v>120203</v>
      </c>
      <c r="B9" s="3" t="s">
        <v>18</v>
      </c>
      <c r="C9" s="5" t="str">
        <f>MID(A9,4,1)&amp;"班"</f>
        <v>2班</v>
      </c>
      <c r="D9" s="4">
        <v>93</v>
      </c>
      <c r="E9" s="4">
        <v>99</v>
      </c>
      <c r="F9" s="4">
        <v>92</v>
      </c>
      <c r="G9" s="4">
        <v>86</v>
      </c>
      <c r="H9" s="4">
        <v>86</v>
      </c>
      <c r="I9" s="4">
        <v>73</v>
      </c>
      <c r="J9" s="4">
        <v>92</v>
      </c>
      <c r="K9" s="4">
        <f>SUM(D9:J9)</f>
        <v>621</v>
      </c>
      <c r="L9" s="4">
        <f>AVERAGE(D9:J9)</f>
        <v>88.714285714285708</v>
      </c>
    </row>
    <row r="10" spans="1:12" ht="15" hidden="1" customHeight="1" outlineLevel="2">
      <c r="A10" s="2">
        <v>120206</v>
      </c>
      <c r="B10" s="3" t="s">
        <v>19</v>
      </c>
      <c r="C10" s="5" t="str">
        <f>MID(A10,4,1)&amp;"班"</f>
        <v>2班</v>
      </c>
      <c r="D10" s="4">
        <v>100.5</v>
      </c>
      <c r="E10" s="4">
        <v>103</v>
      </c>
      <c r="F10" s="4">
        <v>104</v>
      </c>
      <c r="G10" s="4">
        <v>88</v>
      </c>
      <c r="H10" s="4">
        <v>89</v>
      </c>
      <c r="I10" s="4">
        <v>78</v>
      </c>
      <c r="J10" s="4">
        <v>90</v>
      </c>
      <c r="K10" s="4">
        <f>SUM(D10:J10)</f>
        <v>652.5</v>
      </c>
      <c r="L10" s="4">
        <f>AVERAGE(D10:J10)</f>
        <v>93.214285714285708</v>
      </c>
    </row>
    <row r="11" spans="1:12" ht="15" hidden="1" customHeight="1" outlineLevel="2">
      <c r="A11" s="2">
        <v>120204</v>
      </c>
      <c r="B11" s="3" t="s">
        <v>20</v>
      </c>
      <c r="C11" s="5" t="str">
        <f>MID(A11,4,1)&amp;"班"</f>
        <v>2班</v>
      </c>
      <c r="D11" s="4">
        <v>95.5</v>
      </c>
      <c r="E11" s="4">
        <v>92</v>
      </c>
      <c r="F11" s="4">
        <v>96</v>
      </c>
      <c r="G11" s="4">
        <v>84</v>
      </c>
      <c r="H11" s="4">
        <v>95</v>
      </c>
      <c r="I11" s="4">
        <v>91</v>
      </c>
      <c r="J11" s="4">
        <v>92</v>
      </c>
      <c r="K11" s="4">
        <f>SUM(D11:J11)</f>
        <v>645.5</v>
      </c>
      <c r="L11" s="4">
        <f>AVERAGE(D11:J11)</f>
        <v>92.214285714285708</v>
      </c>
    </row>
    <row r="12" spans="1:12" ht="15" hidden="1" customHeight="1" outlineLevel="2">
      <c r="A12" s="2">
        <v>120201</v>
      </c>
      <c r="B12" s="3" t="s">
        <v>21</v>
      </c>
      <c r="C12" s="5" t="str">
        <f>MID(A12,4,1)&amp;"班"</f>
        <v>2班</v>
      </c>
      <c r="D12" s="4">
        <v>93.5</v>
      </c>
      <c r="E12" s="4">
        <v>107</v>
      </c>
      <c r="F12" s="4">
        <v>96</v>
      </c>
      <c r="G12" s="4">
        <v>100</v>
      </c>
      <c r="H12" s="4">
        <v>93</v>
      </c>
      <c r="I12" s="4">
        <v>92</v>
      </c>
      <c r="J12" s="4">
        <v>93</v>
      </c>
      <c r="K12" s="4">
        <f>SUM(D12:J12)</f>
        <v>674.5</v>
      </c>
      <c r="L12" s="4">
        <f>AVERAGE(D12:J12)</f>
        <v>96.357142857142861</v>
      </c>
    </row>
    <row r="13" spans="1:12" ht="15" hidden="1" customHeight="1" outlineLevel="2">
      <c r="A13" s="2">
        <v>120202</v>
      </c>
      <c r="B13" s="3" t="s">
        <v>22</v>
      </c>
      <c r="C13" s="5" t="str">
        <f>MID(A13,4,1)&amp;"班"</f>
        <v>2班</v>
      </c>
      <c r="D13" s="4">
        <v>86</v>
      </c>
      <c r="E13" s="4">
        <v>107</v>
      </c>
      <c r="F13" s="4">
        <v>89</v>
      </c>
      <c r="G13" s="4">
        <v>88</v>
      </c>
      <c r="H13" s="4">
        <v>92</v>
      </c>
      <c r="I13" s="4">
        <v>88</v>
      </c>
      <c r="J13" s="4">
        <v>89</v>
      </c>
      <c r="K13" s="4">
        <f>SUM(D13:J13)</f>
        <v>639</v>
      </c>
      <c r="L13" s="4">
        <f>AVERAGE(D13:J13)</f>
        <v>91.285714285714292</v>
      </c>
    </row>
    <row r="14" spans="1:12" ht="15" hidden="1" customHeight="1" outlineLevel="2">
      <c r="A14" s="2">
        <v>120205</v>
      </c>
      <c r="B14" s="3" t="s">
        <v>23</v>
      </c>
      <c r="C14" s="5" t="str">
        <f>MID(A14,4,1)&amp;"班"</f>
        <v>2班</v>
      </c>
      <c r="D14" s="4">
        <v>103.5</v>
      </c>
      <c r="E14" s="4">
        <v>105</v>
      </c>
      <c r="F14" s="4">
        <v>105</v>
      </c>
      <c r="G14" s="4">
        <v>93</v>
      </c>
      <c r="H14" s="4">
        <v>93</v>
      </c>
      <c r="I14" s="4">
        <v>90</v>
      </c>
      <c r="J14" s="4">
        <v>86</v>
      </c>
      <c r="K14" s="4">
        <f>SUM(D14:J14)</f>
        <v>675.5</v>
      </c>
      <c r="L14" s="4">
        <f>AVERAGE(D14:J14)</f>
        <v>96.5</v>
      </c>
    </row>
    <row r="15" spans="1:12" ht="15" customHeight="1" outlineLevel="1" collapsed="1">
      <c r="A15" s="2"/>
      <c r="B15" s="3"/>
      <c r="C15" s="6" t="s">
        <v>31</v>
      </c>
      <c r="D15" s="4">
        <f>SUBTOTAL(1,D9:D14)</f>
        <v>95.333333333333329</v>
      </c>
      <c r="E15" s="4">
        <f>SUBTOTAL(1,E9:E14)</f>
        <v>102.16666666666667</v>
      </c>
      <c r="F15" s="4">
        <f>SUBTOTAL(1,F9:F14)</f>
        <v>97</v>
      </c>
      <c r="G15" s="4">
        <f>SUBTOTAL(1,G9:G14)</f>
        <v>89.833333333333329</v>
      </c>
      <c r="H15" s="4">
        <f>SUBTOTAL(1,H9:H14)</f>
        <v>91.333333333333329</v>
      </c>
      <c r="I15" s="4">
        <f>SUBTOTAL(1,I9:I14)</f>
        <v>85.333333333333329</v>
      </c>
      <c r="J15" s="4">
        <f>SUBTOTAL(1,J9:J14)</f>
        <v>90.333333333333329</v>
      </c>
      <c r="K15" s="4"/>
      <c r="L15" s="4"/>
    </row>
    <row r="16" spans="1:12" ht="15" hidden="1" customHeight="1" outlineLevel="2">
      <c r="A16" s="2">
        <v>120305</v>
      </c>
      <c r="B16" s="3" t="s">
        <v>24</v>
      </c>
      <c r="C16" s="5" t="str">
        <f>MID(A16,4,1)&amp;"班"</f>
        <v>3班</v>
      </c>
      <c r="D16" s="4">
        <v>91.5</v>
      </c>
      <c r="E16" s="4">
        <v>89</v>
      </c>
      <c r="F16" s="4">
        <v>94</v>
      </c>
      <c r="G16" s="4">
        <v>92</v>
      </c>
      <c r="H16" s="4">
        <v>91</v>
      </c>
      <c r="I16" s="4">
        <v>86</v>
      </c>
      <c r="J16" s="4">
        <v>86</v>
      </c>
      <c r="K16" s="4">
        <f>SUM(D16:J16)</f>
        <v>629.5</v>
      </c>
      <c r="L16" s="4">
        <f>AVERAGE(D16:J16)</f>
        <v>89.928571428571431</v>
      </c>
    </row>
    <row r="17" spans="1:12" ht="15" hidden="1" customHeight="1" outlineLevel="2">
      <c r="A17" s="2">
        <v>120301</v>
      </c>
      <c r="B17" s="3" t="s">
        <v>25</v>
      </c>
      <c r="C17" s="5" t="str">
        <f>MID(A17,4,1)&amp;"班"</f>
        <v>3班</v>
      </c>
      <c r="D17" s="4">
        <v>99</v>
      </c>
      <c r="E17" s="4">
        <v>98</v>
      </c>
      <c r="F17" s="4">
        <v>101</v>
      </c>
      <c r="G17" s="4">
        <v>95</v>
      </c>
      <c r="H17" s="4">
        <v>91</v>
      </c>
      <c r="I17" s="4">
        <v>95</v>
      </c>
      <c r="J17" s="4">
        <v>78</v>
      </c>
      <c r="K17" s="4">
        <f>SUM(D17:J17)</f>
        <v>657</v>
      </c>
      <c r="L17" s="4">
        <f>AVERAGE(D17:J17)</f>
        <v>93.857142857142861</v>
      </c>
    </row>
    <row r="18" spans="1:12" ht="15" hidden="1" customHeight="1" outlineLevel="2">
      <c r="A18" s="2">
        <v>120306</v>
      </c>
      <c r="B18" s="3" t="s">
        <v>26</v>
      </c>
      <c r="C18" s="5" t="str">
        <f>MID(A18,4,1)&amp;"班"</f>
        <v>3班</v>
      </c>
      <c r="D18" s="4">
        <v>101</v>
      </c>
      <c r="E18" s="4">
        <v>94</v>
      </c>
      <c r="F18" s="4">
        <v>99</v>
      </c>
      <c r="G18" s="4">
        <v>90</v>
      </c>
      <c r="H18" s="4">
        <v>87</v>
      </c>
      <c r="I18" s="4">
        <v>95</v>
      </c>
      <c r="J18" s="4">
        <v>93</v>
      </c>
      <c r="K18" s="4">
        <f>SUM(D18:J18)</f>
        <v>659</v>
      </c>
      <c r="L18" s="4">
        <f>AVERAGE(D18:J18)</f>
        <v>94.142857142857139</v>
      </c>
    </row>
    <row r="19" spans="1:12" ht="15" hidden="1" customHeight="1" outlineLevel="2">
      <c r="A19" s="2">
        <v>120302</v>
      </c>
      <c r="B19" s="3" t="s">
        <v>27</v>
      </c>
      <c r="C19" s="5" t="str">
        <f>MID(A19,4,1)&amp;"班"</f>
        <v>3班</v>
      </c>
      <c r="D19" s="4">
        <v>78</v>
      </c>
      <c r="E19" s="4">
        <v>95</v>
      </c>
      <c r="F19" s="4">
        <v>94</v>
      </c>
      <c r="G19" s="4">
        <v>82</v>
      </c>
      <c r="H19" s="4">
        <v>90</v>
      </c>
      <c r="I19" s="4">
        <v>93</v>
      </c>
      <c r="J19" s="4">
        <v>84</v>
      </c>
      <c r="K19" s="4">
        <f>SUM(D19:J19)</f>
        <v>616</v>
      </c>
      <c r="L19" s="4">
        <f>AVERAGE(D19:J19)</f>
        <v>88</v>
      </c>
    </row>
    <row r="20" spans="1:12" ht="15" hidden="1" customHeight="1" outlineLevel="2">
      <c r="A20" s="2">
        <v>120304</v>
      </c>
      <c r="B20" s="3" t="s">
        <v>28</v>
      </c>
      <c r="C20" s="5" t="str">
        <f>MID(A20,4,1)&amp;"班"</f>
        <v>3班</v>
      </c>
      <c r="D20" s="4">
        <v>95</v>
      </c>
      <c r="E20" s="4">
        <v>97</v>
      </c>
      <c r="F20" s="4">
        <v>102</v>
      </c>
      <c r="G20" s="4">
        <v>93</v>
      </c>
      <c r="H20" s="4">
        <v>95</v>
      </c>
      <c r="I20" s="4">
        <v>92</v>
      </c>
      <c r="J20" s="4">
        <v>88</v>
      </c>
      <c r="K20" s="4">
        <f>SUM(D20:J20)</f>
        <v>662</v>
      </c>
      <c r="L20" s="4">
        <f>AVERAGE(D20:J20)</f>
        <v>94.571428571428569</v>
      </c>
    </row>
    <row r="21" spans="1:12" ht="15" hidden="1" customHeight="1" outlineLevel="2">
      <c r="A21" s="2">
        <v>120303</v>
      </c>
      <c r="B21" s="3" t="s">
        <v>29</v>
      </c>
      <c r="C21" s="5" t="str">
        <f>MID(A21,4,1)&amp;"班"</f>
        <v>3班</v>
      </c>
      <c r="D21" s="4">
        <v>84</v>
      </c>
      <c r="E21" s="4">
        <v>100</v>
      </c>
      <c r="F21" s="4">
        <v>97</v>
      </c>
      <c r="G21" s="4">
        <v>87</v>
      </c>
      <c r="H21" s="4">
        <v>78</v>
      </c>
      <c r="I21" s="4">
        <v>89</v>
      </c>
      <c r="J21" s="4">
        <v>93</v>
      </c>
      <c r="K21" s="4">
        <f>SUM(D21:J21)</f>
        <v>628</v>
      </c>
      <c r="L21" s="4">
        <f>AVERAGE(D21:J21)</f>
        <v>89.714285714285708</v>
      </c>
    </row>
    <row r="22" spans="1:12" ht="15" customHeight="1" outlineLevel="1" collapsed="1">
      <c r="A22" s="7"/>
      <c r="B22" s="8"/>
      <c r="C22" s="10" t="s">
        <v>32</v>
      </c>
      <c r="D22" s="9">
        <f>SUBTOTAL(1,D16:D21)</f>
        <v>91.416666666666671</v>
      </c>
      <c r="E22" s="9">
        <f>SUBTOTAL(1,E16:E21)</f>
        <v>95.5</v>
      </c>
      <c r="F22" s="9">
        <f>SUBTOTAL(1,F16:F21)</f>
        <v>97.833333333333329</v>
      </c>
      <c r="G22" s="9">
        <f>SUBTOTAL(1,G16:G21)</f>
        <v>89.833333333333329</v>
      </c>
      <c r="H22" s="9">
        <f>SUBTOTAL(1,H16:H21)</f>
        <v>88.666666666666671</v>
      </c>
      <c r="I22" s="9">
        <f>SUBTOTAL(1,I16:I21)</f>
        <v>91.666666666666671</v>
      </c>
      <c r="J22" s="9">
        <f>SUBTOTAL(1,J16:J21)</f>
        <v>87</v>
      </c>
      <c r="K22" s="9"/>
      <c r="L22" s="9"/>
    </row>
    <row r="23" spans="1:12" ht="15" customHeight="1">
      <c r="A23" s="7"/>
      <c r="B23" s="8"/>
      <c r="C23" s="10" t="s">
        <v>33</v>
      </c>
      <c r="D23" s="9">
        <f>SUBTOTAL(1,D2:D21)</f>
        <v>94.611111111111114</v>
      </c>
      <c r="E23" s="9">
        <f>SUBTOTAL(1,E2:E21)</f>
        <v>99.833333333333329</v>
      </c>
      <c r="F23" s="9">
        <f>SUBTOTAL(1,F2:F21)</f>
        <v>100.22222222222223</v>
      </c>
      <c r="G23" s="9">
        <f>SUBTOTAL(1,G2:G21)</f>
        <v>89.555555555555557</v>
      </c>
      <c r="H23" s="9">
        <f>SUBTOTAL(1,H2:H21)</f>
        <v>90</v>
      </c>
      <c r="I23" s="9">
        <f>SUBTOTAL(1,I2:I21)</f>
        <v>90</v>
      </c>
      <c r="J23" s="9">
        <f>SUBTOTAL(1,J2:J21)</f>
        <v>88.833333333333329</v>
      </c>
      <c r="K23" s="9"/>
      <c r="L23" s="9"/>
    </row>
  </sheetData>
  <sortState ref="A2:L19">
    <sortCondition ref="C7"/>
  </sortState>
  <phoneticPr fontId="1" type="noConversion"/>
  <conditionalFormatting sqref="D2:F23">
    <cfRule type="cellIs" dxfId="1" priority="2" operator="greaterThanOrEqual">
      <formula>110</formula>
    </cfRule>
  </conditionalFormatting>
  <conditionalFormatting sqref="G2:J23">
    <cfRule type="cellIs" dxfId="0" priority="1" operator="greaterThan">
      <formula>95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图表</vt:lpstr>
      </vt:variant>
      <vt:variant>
        <vt:i4>1</vt:i4>
      </vt:variant>
    </vt:vector>
  </HeadingPairs>
  <TitlesOfParts>
    <vt:vector size="5" baseType="lpstr">
      <vt:lpstr>第一学期期末成绩</vt:lpstr>
      <vt:lpstr>分类汇总</vt:lpstr>
      <vt:lpstr>Sheet2</vt:lpstr>
      <vt:lpstr>Sheet3</vt:lpstr>
      <vt:lpstr>Chart1</vt:lpstr>
    </vt:vector>
  </TitlesOfParts>
  <Company>neea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neea</dc:creator>
  <cp:lastModifiedBy>Administrator</cp:lastModifiedBy>
  <dcterms:created xsi:type="dcterms:W3CDTF">2013-03-03T01:44:07Z</dcterms:created>
  <dcterms:modified xsi:type="dcterms:W3CDTF">2013-09-29T09:35:58Z</dcterms:modified>
</cp:coreProperties>
</file>