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" sheetId="1" r:id="rId1"/>
    <sheet name="支出" sheetId="2" r:id="rId2"/>
  </sheets>
  <definedNames>
    <definedName name="_xlnm.Print_Titles" localSheetId="0">汇总!$2:$2</definedName>
    <definedName name="_xlnm.Print_Titles" localSheetId="1">支出!$2:$3</definedName>
    <definedName name="标题1">收入[[#Headers],[类别]]</definedName>
    <definedName name="标题2">支出[[#Headers],[类别]]</definedName>
    <definedName name="行标题区域1..O4">汇总!$B$2</definedName>
  </definedNames>
  <calcPr calcId="144525"/>
</workbook>
</file>

<file path=xl/sharedStrings.xml><?xml version="1.0" encoding="utf-8"?>
<sst xmlns="http://schemas.openxmlformats.org/spreadsheetml/2006/main" count="79" uniqueCount="41">
  <si>
    <t>个人预算</t>
  </si>
  <si>
    <t>1 月</t>
  </si>
  <si>
    <t>2 月</t>
  </si>
  <si>
    <t>3 月</t>
  </si>
  <si>
    <t>4 月</t>
  </si>
  <si>
    <t>5 月</t>
  </si>
  <si>
    <t>6 月</t>
  </si>
  <si>
    <t>7 月</t>
  </si>
  <si>
    <t>8 月</t>
  </si>
  <si>
    <t>9 月</t>
  </si>
  <si>
    <t>10 月</t>
  </si>
  <si>
    <t>11 月</t>
  </si>
  <si>
    <t>12 月</t>
  </si>
  <si>
    <t>年</t>
  </si>
  <si>
    <t>总支出</t>
  </si>
  <si>
    <t>现金不足/盈余</t>
  </si>
  <si>
    <t>收入</t>
  </si>
  <si>
    <t>类别</t>
  </si>
  <si>
    <t>12月</t>
  </si>
  <si>
    <t>工资</t>
  </si>
  <si>
    <t>利息/红利</t>
  </si>
  <si>
    <t>杂项</t>
  </si>
  <si>
    <t>汇总</t>
  </si>
  <si>
    <t>支出</t>
  </si>
  <si>
    <t>子类别</t>
  </si>
  <si>
    <t>住房</t>
  </si>
  <si>
    <t>按揭费用/租金</t>
  </si>
  <si>
    <t>日常生活</t>
  </si>
  <si>
    <t xml:space="preserve">日用杂货 </t>
  </si>
  <si>
    <t>交通</t>
  </si>
  <si>
    <t>燃气/燃油</t>
  </si>
  <si>
    <t>娱乐</t>
  </si>
  <si>
    <t>有线电视</t>
  </si>
  <si>
    <t>健康</t>
  </si>
  <si>
    <t>健身俱乐部会费</t>
  </si>
  <si>
    <t>度假</t>
  </si>
  <si>
    <t>飞机票</t>
  </si>
  <si>
    <t>消遣</t>
  </si>
  <si>
    <t>体育馆费用</t>
  </si>
  <si>
    <t>会费/订阅费</t>
  </si>
  <si>
    <t>杂志</t>
  </si>
</sst>
</file>

<file path=xl/styles.xml><?xml version="1.0" encoding="utf-8"?>
<styleSheet xmlns="http://schemas.openxmlformats.org/spreadsheetml/2006/main">
  <numFmts count="5">
    <numFmt numFmtId="176" formatCode="_ \¥* #,##0_ ;_ \¥* \-#,##0_ ;_ \¥* &quot;-&quot;_ ;_ @_ "/>
    <numFmt numFmtId="177" formatCode="_ \¥* #,##0.00_ ;_ \¥* \-#,##0.00_ ;_ \¥* &quot;-&quot;??_ ;_ @_ "/>
    <numFmt numFmtId="178" formatCode="_(* #,##0.00_);_(* \(#,##0.00\);_(* &quot;-&quot;??_);_(@_)"/>
    <numFmt numFmtId="179" formatCode="\¥#,##0;\¥\-#,##0"/>
    <numFmt numFmtId="180" formatCode="_(* #,##0_);_(* \(#,##0\);_(* &quot;-&quot;_);_(@_)"/>
  </numFmts>
  <fonts count="18">
    <font>
      <sz val="11"/>
      <name val="Microsoft YaHei UI"/>
      <charset val="134"/>
    </font>
    <font>
      <sz val="20"/>
      <color theme="3"/>
      <name val="Microsoft YaHei UI"/>
      <charset val="134"/>
    </font>
    <font>
      <b/>
      <sz val="12"/>
      <color theme="0"/>
      <name val="Microsoft YaHei UI"/>
      <charset val="134"/>
    </font>
    <font>
      <b/>
      <sz val="11"/>
      <color theme="0"/>
      <name val="Microsoft YaHei UI"/>
      <charset val="134"/>
    </font>
    <font>
      <sz val="11"/>
      <color theme="3"/>
      <name val="Microsoft YaHei UI"/>
      <charset val="134"/>
    </font>
    <font>
      <sz val="11"/>
      <color theme="1"/>
      <name val="Microsoft YaHei UI"/>
      <charset val="134"/>
    </font>
    <font>
      <sz val="11"/>
      <color rgb="FF9C0006"/>
      <name val="Microsoft YaHei UI"/>
      <charset val="134"/>
    </font>
    <font>
      <sz val="11"/>
      <color rgb="FF9C5700"/>
      <name val="Microsoft YaHei UI"/>
      <charset val="134"/>
    </font>
    <font>
      <sz val="11"/>
      <color rgb="FF3F3F76"/>
      <name val="Microsoft YaHei UI"/>
      <charset val="134"/>
    </font>
    <font>
      <sz val="11"/>
      <color theme="0"/>
      <name val="Microsoft YaHei U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Microsoft YaHei UI"/>
      <charset val="134"/>
    </font>
    <font>
      <sz val="11"/>
      <color rgb="FFFF0000"/>
      <name val="Microsoft YaHei UI"/>
      <charset val="134"/>
    </font>
    <font>
      <i/>
      <sz val="11"/>
      <color theme="1" tint="0.349986266670736"/>
      <name val="Microsoft YaHei UI"/>
      <charset val="134"/>
    </font>
    <font>
      <b/>
      <sz val="11"/>
      <color rgb="FF3F3F3F"/>
      <name val="Microsoft YaHei UI"/>
      <charset val="134"/>
    </font>
    <font>
      <b/>
      <sz val="11"/>
      <color rgb="FFFA7D00"/>
      <name val="Microsoft YaHei UI"/>
      <charset val="134"/>
    </font>
    <font>
      <sz val="11"/>
      <color rgb="FF006100"/>
      <name val="Microsoft YaHei UI"/>
      <charset val="134"/>
    </font>
  </fonts>
  <fills count="38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46592608417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 wrapText="1"/>
    </xf>
    <xf numFmtId="176" fontId="0" fillId="0" borderId="0" applyFont="0" applyFill="0" applyBorder="0" applyAlignment="0" applyProtection="0"/>
    <xf numFmtId="0" fontId="5" fillId="11" borderId="0" applyNumberFormat="0" applyBorder="0" applyAlignment="0" applyProtection="0"/>
    <xf numFmtId="0" fontId="8" fillId="13" borderId="5" applyNumberFormat="0" applyAlignment="0" applyProtection="0"/>
    <xf numFmtId="177" fontId="0" fillId="0" borderId="0" applyFont="0" applyFill="0" applyBorder="0" applyAlignment="0" applyProtection="0"/>
    <xf numFmtId="180" fontId="0" fillId="0" borderId="0" applyFont="0" applyFill="0" applyBorder="0" applyAlignment="0" applyProtection="0"/>
    <xf numFmtId="0" fontId="5" fillId="19" borderId="0" applyNumberFormat="0" applyBorder="0" applyAlignment="0" applyProtection="0"/>
    <xf numFmtId="0" fontId="6" fillId="8" borderId="0" applyNumberFormat="0" applyBorder="0" applyAlignment="0" applyProtection="0"/>
    <xf numFmtId="178" fontId="0" fillId="0" borderId="0" applyFont="0" applyFill="0" applyBorder="0" applyAlignment="0" applyProtection="0"/>
    <xf numFmtId="0" fontId="5" fillId="15" borderId="0" applyNumberFormat="0" applyBorder="0" applyAlignment="0" applyProtection="0"/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/>
    <xf numFmtId="0" fontId="5" fillId="22" borderId="0" applyNumberFormat="0" applyBorder="0" applyAlignment="0" applyProtection="0"/>
    <xf numFmtId="0" fontId="0" fillId="6" borderId="4" applyNumberFormat="0" applyProtection="0">
      <alignment vertical="center"/>
    </xf>
    <xf numFmtId="0" fontId="1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2" borderId="1" applyNumberFormat="0" applyProtection="0">
      <alignment vertical="center"/>
    </xf>
    <xf numFmtId="0" fontId="3" fillId="5" borderId="2" applyNumberFormat="0" applyProtection="0">
      <alignment horizontal="center" vertical="center"/>
    </xf>
    <xf numFmtId="0" fontId="5" fillId="10" borderId="0" applyNumberFormat="0" applyBorder="0" applyAlignment="0" applyProtection="0"/>
    <xf numFmtId="0" fontId="3" fillId="5" borderId="2" applyNumberFormat="0" applyProtection="0">
      <alignment vertical="center"/>
    </xf>
    <xf numFmtId="0" fontId="5" fillId="9" borderId="0" applyNumberFormat="0" applyBorder="0" applyAlignment="0" applyProtection="0"/>
    <xf numFmtId="0" fontId="15" fillId="23" borderId="8" applyNumberFormat="0" applyAlignment="0" applyProtection="0"/>
    <xf numFmtId="0" fontId="16" fillId="23" borderId="5" applyNumberFormat="0" applyAlignment="0" applyProtection="0"/>
    <xf numFmtId="0" fontId="3" fillId="25" borderId="9" applyNumberFormat="0" applyAlignment="0" applyProtection="0"/>
    <xf numFmtId="0" fontId="5" fillId="28" borderId="0" applyNumberFormat="0" applyBorder="0" applyAlignment="0" applyProtection="0"/>
    <xf numFmtId="0" fontId="9" fillId="18" borderId="0" applyNumberFormat="0" applyBorder="0" applyAlignment="0" applyProtection="0"/>
    <xf numFmtId="0" fontId="12" fillId="0" borderId="7" applyNumberFormat="0" applyFill="0" applyAlignment="0" applyProtection="0"/>
    <xf numFmtId="179" fontId="4" fillId="0" borderId="4" applyFill="0" applyProtection="0">
      <alignment vertical="center"/>
    </xf>
    <xf numFmtId="0" fontId="17" fillId="29" borderId="0" applyNumberFormat="0" applyBorder="0" applyAlignment="0" applyProtection="0"/>
    <xf numFmtId="0" fontId="7" fillId="12" borderId="0" applyNumberFormat="0" applyBorder="0" applyAlignment="0" applyProtection="0"/>
    <xf numFmtId="0" fontId="5" fillId="17" borderId="0" applyNumberFormat="0" applyBorder="0" applyAlignment="0" applyProtection="0"/>
    <xf numFmtId="0" fontId="9" fillId="24" borderId="0" applyNumberFormat="0" applyBorder="0" applyAlignment="0" applyProtection="0"/>
    <xf numFmtId="0" fontId="5" fillId="7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21" borderId="0" applyNumberFormat="0" applyBorder="0" applyAlignment="0" applyProtection="0"/>
    <xf numFmtId="0" fontId="9" fillId="27" borderId="0" applyNumberFormat="0" applyBorder="0" applyAlignment="0" applyProtection="0"/>
    <xf numFmtId="0" fontId="9" fillId="26" borderId="0" applyNumberFormat="0" applyBorder="0" applyAlignment="0" applyProtection="0"/>
    <xf numFmtId="0" fontId="5" fillId="37" borderId="0" applyNumberFormat="0" applyBorder="0" applyAlignment="0" applyProtection="0"/>
    <xf numFmtId="0" fontId="5" fillId="14" borderId="0" applyNumberFormat="0" applyBorder="0" applyAlignment="0" applyProtection="0"/>
    <xf numFmtId="0" fontId="9" fillId="36" borderId="0" applyNumberFormat="0" applyBorder="0" applyAlignment="0" applyProtection="0"/>
    <xf numFmtId="0" fontId="5" fillId="33" borderId="0" applyNumberFormat="0" applyBorder="0" applyAlignment="0" applyProtection="0"/>
    <xf numFmtId="0" fontId="5" fillId="32" borderId="0" applyNumberFormat="0" applyBorder="0" applyAlignment="0" applyProtection="0"/>
    <xf numFmtId="0" fontId="9" fillId="16" borderId="0" applyNumberFormat="0" applyBorder="0" applyAlignment="0" applyProtection="0"/>
    <xf numFmtId="0" fontId="5" fillId="31" borderId="0" applyNumberFormat="0" applyBorder="0" applyAlignment="0" applyProtection="0"/>
    <xf numFmtId="0" fontId="5" fillId="35" borderId="0" applyNumberFormat="0" applyBorder="0" applyAlignment="0" applyProtection="0"/>
    <xf numFmtId="179" fontId="4" fillId="0" borderId="4" applyFill="0" applyBorder="0" applyAlignment="0" applyProtection="0">
      <alignment vertical="center"/>
    </xf>
  </cellStyleXfs>
  <cellXfs count="26">
    <xf numFmtId="0" fontId="0" fillId="0" borderId="0" xfId="0">
      <alignment vertical="center" wrapText="1"/>
    </xf>
    <xf numFmtId="0" fontId="0" fillId="0" borderId="0" xfId="0" applyFont="1">
      <alignment vertical="center" wrapText="1"/>
    </xf>
    <xf numFmtId="0" fontId="1" fillId="0" borderId="0" xfId="17" applyNumberFormat="1" applyFont="1" applyAlignment="1">
      <alignment vertical="center"/>
    </xf>
    <xf numFmtId="0" fontId="2" fillId="2" borderId="1" xfId="19" applyFont="1">
      <alignment vertical="center"/>
    </xf>
    <xf numFmtId="0" fontId="3" fillId="0" borderId="2" xfId="22" applyFont="1" applyFill="1" applyBorder="1">
      <alignment vertical="center"/>
    </xf>
    <xf numFmtId="0" fontId="3" fillId="0" borderId="2" xfId="20" applyFont="1" applyFill="1" applyBorder="1" applyAlignment="1">
      <alignment vertical="center"/>
    </xf>
    <xf numFmtId="0" fontId="0" fillId="3" borderId="3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79" fontId="0" fillId="0" borderId="0" xfId="49" applyFont="1" applyFill="1" applyBorder="1" applyAlignment="1">
      <alignment vertical="center" wrapText="1"/>
    </xf>
    <xf numFmtId="179" fontId="0" fillId="0" borderId="0" xfId="49" applyNumberFormat="1" applyFont="1" applyFill="1" applyBorder="1" applyAlignment="1">
      <alignment vertical="center" wrapText="1"/>
    </xf>
    <xf numFmtId="0" fontId="0" fillId="4" borderId="0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Fill="1" applyBorder="1">
      <alignment vertical="center" wrapText="1"/>
    </xf>
    <xf numFmtId="179" fontId="0" fillId="0" borderId="0" xfId="0" applyNumberFormat="1" applyFont="1" applyFill="1" applyBorder="1">
      <alignment vertical="center" wrapText="1"/>
    </xf>
    <xf numFmtId="179" fontId="0" fillId="0" borderId="0" xfId="30" applyNumberFormat="1" applyFont="1" applyFill="1" applyBorder="1" applyAlignment="1">
      <alignment vertical="center"/>
    </xf>
    <xf numFmtId="0" fontId="1" fillId="0" borderId="1" xfId="17" applyNumberFormat="1" applyFont="1" applyBorder="1" applyAlignment="1">
      <alignment vertical="center"/>
    </xf>
    <xf numFmtId="0" fontId="3" fillId="5" borderId="2" xfId="20" applyFont="1" applyAlignment="1">
      <alignment horizontal="center" vertical="center" wrapText="1"/>
    </xf>
    <xf numFmtId="0" fontId="3" fillId="5" borderId="2" xfId="20" applyFont="1">
      <alignment horizontal="center" vertical="center"/>
    </xf>
    <xf numFmtId="0" fontId="0" fillId="6" borderId="4" xfId="15" applyNumberFormat="1" applyFont="1" applyAlignment="1">
      <alignment vertical="center" wrapText="1"/>
    </xf>
    <xf numFmtId="179" fontId="4" fillId="6" borderId="4" xfId="49" applyFont="1" applyFill="1">
      <alignment vertical="center"/>
    </xf>
    <xf numFmtId="179" fontId="4" fillId="0" borderId="4" xfId="49" applyFont="1" applyFill="1">
      <alignment vertical="center"/>
    </xf>
    <xf numFmtId="179" fontId="4" fillId="0" borderId="0" xfId="0" applyNumberFormat="1" applyFont="1" applyFill="1">
      <alignment vertical="center" wrapText="1"/>
    </xf>
    <xf numFmtId="179" fontId="4" fillId="6" borderId="4" xfId="30" applyFont="1" applyFill="1">
      <alignment vertical="center"/>
    </xf>
    <xf numFmtId="179" fontId="4" fillId="0" borderId="4" xfId="30" applyFont="1">
      <alignment vertical="center"/>
    </xf>
    <xf numFmtId="179" fontId="4" fillId="0" borderId="4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金额" xfId="49"/>
  </cellStyles>
  <dxfs count="34"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solid">
          <bgColor theme="0"/>
        </patternFill>
      </fill>
      <alignment vertical="center" wrapText="1"/>
    </dxf>
    <dxf>
      <font>
        <name val="Microsoft YaHei UI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vertical="center" wrapText="1"/>
    </dxf>
    <dxf>
      <font>
        <name val="Microsoft YaHei UI"/>
        <scheme val="none"/>
        <charset val="134"/>
        <family val="2"/>
        <strike val="0"/>
        <u val="none"/>
        <sz val="11"/>
        <color auto="1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font>
        <name val="Microsoft YaHei UI"/>
        <scheme val="none"/>
        <charset val="134"/>
        <family val="2"/>
        <strike val="0"/>
        <u val="none"/>
      </font>
    </dxf>
    <dxf>
      <border>
        <vertical style="thin">
          <color theme="6" tint="0.399945066682943"/>
        </vertical>
      </border>
    </dxf>
    <dxf>
      <fill>
        <patternFill patternType="solid">
          <bgColor theme="7" tint="0.799981688894314"/>
        </patternFill>
      </fill>
      <border>
        <bottom style="thin">
          <color theme="0"/>
        </bottom>
        <vertical style="thin">
          <color theme="6" tint="0.399945066682943"/>
        </vertical>
        <horizontal/>
      </border>
    </dxf>
    <dxf>
      <fill>
        <patternFill patternType="solid">
          <bgColor theme="7" tint="0.399945066682943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</border>
    </dxf>
    <dxf>
      <font>
        <color theme="0"/>
      </font>
      <fill>
        <patternFill patternType="solid">
          <bgColor theme="6" tint="-0.249946592608417"/>
        </patternFill>
      </fill>
      <border>
        <top style="thin">
          <color theme="0"/>
        </top>
        <bottom style="thin">
          <color theme="0"/>
        </bottom>
      </border>
    </dxf>
    <dxf>
      <font>
        <color auto="1"/>
      </font>
    </dxf>
  </dxfs>
  <tableStyles count="1" defaultTableStyle="TableStyleMedium2" defaultPivotStyle="PivotStyleLight16">
    <tableStyle name="Expense" pivot="0" count="5">
      <tableStyleElement type="wholeTable" dxfId="33"/>
      <tableStyleElement type="headerRow" dxfId="32"/>
      <tableStyleElement type="totalRow" dxfId="31"/>
      <tableStyleElement type="firstRowStripe" dxfId="30"/>
      <tableStyleElement type="secondRowStripe" dxfId="2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5FBFD"/>
      <rgbColor rgb="00CCFFCC"/>
      <rgbColor rgb="00FFFF99"/>
      <rgbColor rgb="00C5E0F3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收入" displayName="收入" ref="B6:O20" totalsRowCount="1">
  <autoFilter ref="B6:O19"/>
  <tableColumns count="14">
    <tableColumn id="1" name="类别" totalsRowLabel="汇总" dataDxfId="0"/>
    <tableColumn id="2" name="1 月" totalsRowFunction="sum" dataDxfId="1"/>
    <tableColumn id="3" name="2 月" totalsRowFunction="sum" dataDxfId="2"/>
    <tableColumn id="4" name="3 月" totalsRowFunction="sum" dataDxfId="3"/>
    <tableColumn id="5" name="4 月" totalsRowFunction="sum" dataDxfId="4"/>
    <tableColumn id="6" name="5 月" totalsRowFunction="sum" dataDxfId="5"/>
    <tableColumn id="7" name="6 月" totalsRowFunction="sum" dataDxfId="6"/>
    <tableColumn id="8" name="7 月" totalsRowFunction="sum" dataDxfId="7"/>
    <tableColumn id="9" name="8 月" totalsRowFunction="sum" dataDxfId="8"/>
    <tableColumn id="10" name="9 月" totalsRowFunction="sum" dataDxfId="9"/>
    <tableColumn id="11" name="10 月" totalsRowFunction="sum" dataDxfId="10"/>
    <tableColumn id="12" name="11 月" totalsRowFunction="sum" dataDxfId="11"/>
    <tableColumn id="13" name="12月" totalsRowFunction="sum" dataDxfId="12"/>
    <tableColumn id="15" name="年" totalsRowFunction="sum" dataDxfId="13"/>
  </tableColumns>
  <tableStyleInfo name="Expense" showFirstColumn="0" showLastColumn="0" showRowStripes="1" showColumnStripes="1"/>
</table>
</file>

<file path=xl/tables/table2.xml><?xml version="1.0" encoding="utf-8"?>
<table xmlns="http://schemas.openxmlformats.org/spreadsheetml/2006/main" id="1" name="支出" displayName="支出" ref="B3:P12" totalsRowCount="1">
  <autoFilter ref="B3:P11"/>
  <tableColumns count="15">
    <tableColumn id="15" name="类别" totalsRowLabel="汇总" dataDxfId="14"/>
    <tableColumn id="1" name="子类别" dataDxfId="15"/>
    <tableColumn id="2" name="1 月" totalsRowFunction="sum" dataDxfId="16"/>
    <tableColumn id="3" name="2 月" totalsRowFunction="sum" dataDxfId="17"/>
    <tableColumn id="4" name="3 月" totalsRowFunction="sum" dataDxfId="18"/>
    <tableColumn id="5" name="4 月" totalsRowFunction="sum" dataDxfId="19"/>
    <tableColumn id="6" name="5 月" totalsRowFunction="sum" dataDxfId="20"/>
    <tableColumn id="7" name="6 月" totalsRowFunction="sum" dataDxfId="21"/>
    <tableColumn id="8" name="7 月" totalsRowFunction="sum" dataDxfId="22"/>
    <tableColumn id="9" name="8 月" totalsRowFunction="sum" dataDxfId="23"/>
    <tableColumn id="10" name="9 月" totalsRowFunction="sum" dataDxfId="24"/>
    <tableColumn id="11" name="10 月" totalsRowFunction="sum" dataDxfId="25"/>
    <tableColumn id="12" name="11 月" totalsRowFunction="sum" dataDxfId="26"/>
    <tableColumn id="13" name="12 月" totalsRowFunction="sum" dataDxfId="27"/>
    <tableColumn id="14" name="年" totalsRowFunction="sum" dataDxfId="28"/>
  </tableColumns>
  <tableStyleInfo name="Expense" showFirstColumn="0" showLastColumn="0" showRowStripes="1" showColumnStripes="0"/>
</table>
</file>

<file path=xl/theme/theme1.xml><?xml version="1.0" encoding="utf-8"?>
<a:theme xmlns:a="http://schemas.openxmlformats.org/drawingml/2006/main" name="Technic">
  <a:themeElements>
    <a:clrScheme name="Technic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E2DC"/>
      </a:hlink>
      <a:folHlink>
        <a:srgbClr val="00918A"/>
      </a:folHlink>
    </a:clrScheme>
    <a:fontScheme name="Calibri">
      <a:maj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Technic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</a:schemeClr>
            </a:gs>
            <a:gs pos="68000">
              <a:schemeClr val="phClr">
                <a:tint val="77000"/>
              </a:schemeClr>
            </a:gs>
            <a:gs pos="81000">
              <a:schemeClr val="phClr">
                <a:tint val="79000"/>
              </a:schemeClr>
            </a:gs>
            <a:gs pos="86000">
              <a:schemeClr val="phClr">
                <a:tint val="73000"/>
              </a:schemeClr>
            </a:gs>
            <a:gs pos="100000">
              <a:schemeClr val="phClr">
                <a:tint val="3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0000"/>
                <a:satMod val="150000"/>
              </a:schemeClr>
            </a:gs>
            <a:gs pos="23000">
              <a:schemeClr val="phClr">
                <a:tint val="98000"/>
                <a:shade val="87000"/>
                <a:satMod val="105000"/>
              </a:schemeClr>
            </a:gs>
            <a:gs pos="35000">
              <a:schemeClr val="phClr">
                <a:shade val="70000"/>
              </a:schemeClr>
            </a:gs>
            <a:gs pos="58000">
              <a:schemeClr val="phClr">
                <a:shade val="49000"/>
                <a:satMod val="120000"/>
              </a:schemeClr>
            </a:gs>
            <a:gs pos="80000">
              <a:schemeClr val="phClr">
                <a:shade val="50000"/>
                <a:satMod val="120000"/>
              </a:schemeClr>
            </a:gs>
            <a:gs pos="90000">
              <a:schemeClr val="phClr">
                <a:shade val="57000"/>
                <a:satMod val="130000"/>
              </a:schemeClr>
            </a:gs>
            <a:gs pos="100000">
              <a:schemeClr val="phClr">
                <a:shade val="76000"/>
                <a:satMod val="150000"/>
              </a:schemeClr>
            </a:gs>
          </a:gsLst>
          <a:lin ang="5400000" scaled="1"/>
        </a:gradFill>
      </a:fillStyleLst>
      <a:lnStyleLst>
        <a:ln w="3175" cap="flat" cmpd="sng" algn="ctr">
          <a:solidFill>
            <a:schemeClr val="phClr">
              <a:shade val="60000"/>
              <a:satMod val="30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00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62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  <a:scene3d>
            <a:camera prst="orthographicFront" fov="0">
              <a:rot lat="0" lon="0" rev="0"/>
            </a:camera>
            <a:lightRig rig="harsh" dir="t">
              <a:rot lat="6000000" lon="6000000" rev="0"/>
            </a:lightRig>
          </a:scene3d>
          <a:sp3d contourW="10000" prstMaterial="metal">
            <a:bevelT w="20000" h="9000" prst="softRound"/>
            <a:contourClr>
              <a:schemeClr val="phClr">
                <a:shade val="30000"/>
                <a:satMod val="2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50000"/>
              </a:schemeClr>
            </a:gs>
            <a:gs pos="30000">
              <a:schemeClr val="phClr">
                <a:shade val="60000"/>
                <a:satMod val="150000"/>
              </a:schemeClr>
            </a:gs>
            <a:gs pos="100000">
              <a:schemeClr val="phClr">
                <a:tint val="83000"/>
                <a:satMod val="200000"/>
              </a:schemeClr>
            </a:gs>
          </a:gsLst>
          <a:lin ang="13000000" scaled="0"/>
        </a:gra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120000" t="100000" r="100000" b="10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/>
    <pageSetUpPr fitToPage="1"/>
  </sheetPr>
  <dimension ref="B1:O20"/>
  <sheetViews>
    <sheetView showGridLines="0" tabSelected="1" zoomScale="70" zoomScaleNormal="70" workbookViewId="0">
      <pane ySplit="4" topLeftCell="A5" activePane="bottomLeft" state="frozen"/>
      <selection/>
      <selection pane="bottomLeft" activeCell="W26" sqref="W26"/>
    </sheetView>
  </sheetViews>
  <sheetFormatPr defaultColWidth="9" defaultRowHeight="30" customHeight="1"/>
  <cols>
    <col min="1" max="1" width="2.33333333333333" style="1" customWidth="1"/>
    <col min="2" max="2" width="22.6666666666667" style="12" customWidth="1"/>
    <col min="3" max="15" width="12.6666666666667" style="1" customWidth="1"/>
    <col min="16" max="16" width="2.77777777777778" style="1" customWidth="1"/>
    <col min="17" max="16384" width="8.88888888888889" style="1"/>
  </cols>
  <sheetData>
    <row r="1" ht="39.95" customHeight="1" spans="2:15">
      <c r="B1" s="16" t="s">
        <v>0</v>
      </c>
      <c r="C1" s="16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15" customHeight="1" spans="2:15">
      <c r="B2" s="17"/>
      <c r="C2" s="18" t="s">
        <v>1</v>
      </c>
      <c r="D2" s="18" t="s">
        <v>2</v>
      </c>
      <c r="E2" s="18" t="s">
        <v>3</v>
      </c>
      <c r="F2" s="18" t="s">
        <v>4</v>
      </c>
      <c r="G2" s="18" t="s">
        <v>5</v>
      </c>
      <c r="H2" s="18" t="s">
        <v>6</v>
      </c>
      <c r="I2" s="18" t="s">
        <v>7</v>
      </c>
      <c r="J2" s="18" t="s">
        <v>8</v>
      </c>
      <c r="K2" s="18" t="s">
        <v>9</v>
      </c>
      <c r="L2" s="18" t="s">
        <v>10</v>
      </c>
      <c r="M2" s="18" t="s">
        <v>11</v>
      </c>
      <c r="N2" s="18" t="s">
        <v>12</v>
      </c>
      <c r="O2" s="18" t="s">
        <v>13</v>
      </c>
    </row>
    <row r="3" customHeight="1" spans="2:15">
      <c r="B3" s="19" t="s">
        <v>14</v>
      </c>
      <c r="C3" s="20">
        <f>支出[[#Totals],[1 月]]</f>
        <v>0</v>
      </c>
      <c r="D3" s="20">
        <f>支出[[#Totals],[2 月]]</f>
        <v>0</v>
      </c>
      <c r="E3" s="20">
        <f>支出[[#Totals],[3 月]]</f>
        <v>0</v>
      </c>
      <c r="F3" s="20">
        <f>支出[[#Totals],[4 月]]</f>
        <v>0</v>
      </c>
      <c r="G3" s="20">
        <f>支出[[#Totals],[5 月]]</f>
        <v>0</v>
      </c>
      <c r="H3" s="20">
        <f>支出[[#Totals],[6 月]]</f>
        <v>0</v>
      </c>
      <c r="I3" s="20">
        <f>支出[[#Totals],[7 月]]</f>
        <v>0</v>
      </c>
      <c r="J3" s="20">
        <f>支出[[#Totals],[8 月]]</f>
        <v>0</v>
      </c>
      <c r="K3" s="20">
        <f>支出[[#Totals],[9 月]]</f>
        <v>0</v>
      </c>
      <c r="L3" s="20">
        <f>支出[[#Totals],[10 月]]</f>
        <v>0</v>
      </c>
      <c r="M3" s="20">
        <f>支出[[#Totals],[11 月]]</f>
        <v>0</v>
      </c>
      <c r="N3" s="20">
        <f>支出[[#Totals],[12 月]]</f>
        <v>0</v>
      </c>
      <c r="O3" s="23">
        <f>SUM(C3:N3)</f>
        <v>0</v>
      </c>
    </row>
    <row r="4" customHeight="1" spans="2:15">
      <c r="B4" s="12" t="s">
        <v>15</v>
      </c>
      <c r="C4" s="21">
        <f>SUM(收入[[#Totals],[1 月]]-C3)</f>
        <v>0</v>
      </c>
      <c r="D4" s="21">
        <f>SUM(收入[[#Totals],[2 月]]-D3)</f>
        <v>0</v>
      </c>
      <c r="E4" s="21">
        <f>SUM(收入[[#Totals],[3 月]]-E3)</f>
        <v>0</v>
      </c>
      <c r="F4" s="21">
        <f>SUM(收入[[#Totals],[4 月]]-F3)</f>
        <v>0</v>
      </c>
      <c r="G4" s="21">
        <f>SUM(收入[[#Totals],[5 月]]-G3)</f>
        <v>0</v>
      </c>
      <c r="H4" s="21">
        <f>SUM(收入[[#Totals],[6 月]]-H3)</f>
        <v>0</v>
      </c>
      <c r="I4" s="21">
        <f>SUM(收入[[#Totals],[7 月]]-I3)</f>
        <v>0</v>
      </c>
      <c r="J4" s="21">
        <f>SUM(收入[[#Totals],[8 月]]-J3)</f>
        <v>0</v>
      </c>
      <c r="K4" s="21">
        <f>SUM(收入[[#Totals],[9 月]]-K3)</f>
        <v>0</v>
      </c>
      <c r="L4" s="21">
        <f>SUM(收入[[#Totals],[10 月]]-L3)</f>
        <v>0</v>
      </c>
      <c r="M4" s="21">
        <f>SUM(收入[[#Totals],[11 月]]-M3)</f>
        <v>0</v>
      </c>
      <c r="N4" s="21">
        <f>SUM(收入[[#Totals],[12月]]-N3)</f>
        <v>0</v>
      </c>
      <c r="O4" s="21">
        <f>SUM(C4:N4)</f>
        <v>0</v>
      </c>
    </row>
    <row r="5" customHeight="1" spans="2:15">
      <c r="B5" s="3" t="s">
        <v>16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customHeight="1" spans="2:15">
      <c r="B6" s="4" t="s">
        <v>17</v>
      </c>
      <c r="C6" s="5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18</v>
      </c>
      <c r="O6" s="4" t="s">
        <v>13</v>
      </c>
    </row>
    <row r="7" customHeight="1" spans="2:15">
      <c r="B7" s="12" t="s">
        <v>19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4">
        <f>SUM(收入[[#This Row],[1 月]:[12月]])</f>
        <v>0</v>
      </c>
    </row>
    <row r="8" customHeight="1" spans="2:15">
      <c r="B8" s="12" t="s">
        <v>20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4">
        <f>SUM(收入[[#This Row],[1 月]:[12月]])</f>
        <v>0</v>
      </c>
    </row>
    <row r="9" customHeight="1" spans="2:15">
      <c r="B9" s="12" t="s">
        <v>21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4">
        <f>SUM(收入[[#This Row],[1 月]:[12月]])</f>
        <v>0</v>
      </c>
    </row>
    <row r="10" customHeight="1" spans="2:15">
      <c r="B10" s="12" t="s">
        <v>21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4">
        <f>SUM(收入[[#This Row],[1 月]:[12月]])</f>
        <v>0</v>
      </c>
    </row>
    <row r="11" customHeight="1" spans="2:15">
      <c r="B11" s="12" t="s">
        <v>21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4">
        <f>SUM(收入[[#This Row],[1 月]:[12月]])</f>
        <v>0</v>
      </c>
    </row>
    <row r="12" customHeight="1" spans="2:15">
      <c r="B12" s="12" t="s">
        <v>21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4">
        <f>SUM(收入[[#This Row],[1 月]:[12月]])</f>
        <v>0</v>
      </c>
    </row>
    <row r="13" customHeight="1" spans="2:15">
      <c r="B13" s="12" t="s">
        <v>21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4">
        <f>SUM(收入[[#This Row],[1 月]:[12月]])</f>
        <v>0</v>
      </c>
    </row>
    <row r="14" customHeight="1" spans="2:15">
      <c r="B14" s="12" t="s">
        <v>21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4">
        <f>SUM(收入[[#This Row],[1 月]:[12月]])</f>
        <v>0</v>
      </c>
    </row>
    <row r="15" customHeight="1" spans="2:15">
      <c r="B15" s="12" t="s">
        <v>21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4">
        <f>SUM(收入[[#This Row],[1 月]:[12月]])</f>
        <v>0</v>
      </c>
    </row>
    <row r="16" customHeight="1" spans="2:15">
      <c r="B16" s="12" t="s">
        <v>21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4">
        <f>SUM(收入[[#This Row],[1 月]:[12月]])</f>
        <v>0</v>
      </c>
    </row>
    <row r="17" customHeight="1" spans="2:15">
      <c r="B17" s="12" t="s">
        <v>21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4">
        <f>SUM(收入[[#This Row],[1 月]:[12月]])</f>
        <v>0</v>
      </c>
    </row>
    <row r="18" customHeight="1" spans="2:15">
      <c r="B18" s="12" t="s">
        <v>21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4">
        <f>SUM(收入[[#This Row],[1 月]:[12月]])</f>
        <v>0</v>
      </c>
    </row>
    <row r="19" customHeight="1" spans="2:15">
      <c r="B19" s="12" t="s">
        <v>21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4">
        <f>SUM(收入[[#This Row],[1 月]:[12月]])</f>
        <v>0</v>
      </c>
    </row>
    <row r="20" customHeight="1" spans="2:15">
      <c r="B20" s="1" t="s">
        <v>22</v>
      </c>
      <c r="C20" s="22">
        <f>SUBTOTAL(109,收入[1 月])</f>
        <v>0</v>
      </c>
      <c r="D20" s="22">
        <f>SUBTOTAL(109,收入[2 月])</f>
        <v>0</v>
      </c>
      <c r="E20" s="22">
        <f>SUBTOTAL(109,收入[3 月])</f>
        <v>0</v>
      </c>
      <c r="F20" s="22">
        <f>SUBTOTAL(109,收入[4 月])</f>
        <v>0</v>
      </c>
      <c r="G20" s="22">
        <f>SUBTOTAL(109,收入[5 月])</f>
        <v>0</v>
      </c>
      <c r="H20" s="22">
        <f>SUBTOTAL(109,收入[6 月])</f>
        <v>0</v>
      </c>
      <c r="I20" s="22">
        <f>SUBTOTAL(109,收入[7 月])</f>
        <v>0</v>
      </c>
      <c r="J20" s="22">
        <f>SUBTOTAL(109,收入[8 月])</f>
        <v>0</v>
      </c>
      <c r="K20" s="22">
        <f>SUBTOTAL(109,收入[9 月])</f>
        <v>0</v>
      </c>
      <c r="L20" s="22">
        <f>SUBTOTAL(109,收入[10 月])</f>
        <v>0</v>
      </c>
      <c r="M20" s="22">
        <f>SUBTOTAL(109,收入[11 月])</f>
        <v>0</v>
      </c>
      <c r="N20" s="22">
        <f>SUBTOTAL(109,收入[12月])</f>
        <v>0</v>
      </c>
      <c r="O20" s="25">
        <f>SUBTOTAL(109,收入[年])</f>
        <v>0</v>
      </c>
    </row>
  </sheetData>
  <mergeCells count="1">
    <mergeCell ref="B1:C1"/>
  </mergeCells>
  <conditionalFormatting sqref="C4:N4">
    <cfRule type="iconSet" priority="2">
      <iconSet iconSet="3Arrows">
        <cfvo type="percentile" val="0"/>
        <cfvo type="num" val="0"/>
        <cfvo type="num" val="1"/>
      </iconSet>
    </cfRule>
  </conditionalFormatting>
  <conditionalFormatting sqref="O4">
    <cfRule type="iconSet" priority="1">
      <iconSet iconSet="3Arrows">
        <cfvo type="percentile" val="0"/>
        <cfvo type="num" val="0"/>
        <cfvo type="num" val="1"/>
      </iconSet>
    </cfRule>
  </conditionalFormatting>
  <dataValidations count="9">
    <dataValidation allowBlank="1" showInputMessage="1" showErrorMessage="1" prompt="此工作表的标题位于此单元格中" sqref="B1:C1"/>
    <dataValidation allowBlank="1" showInputMessage="1" showErrorMessage="1" prompt="在此标题下的此列中输入类别。使用标题筛选器查找特定项" sqref="B6"/>
    <dataValidation allowBlank="1" showInputMessage="1" showErrorMessage="1" prompt="总支出是在右侧的单元格中自动计算的" sqref="B3"/>
    <dataValidation allowBlank="1" showInputMessage="1" showErrorMessage="1" prompt="在此工作簿中创建一个基本个人预算。每月总支出和年度总支出是在此工作表中自动计算的。在收入表中输入详细信息" sqref="A1"/>
    <dataValidation allowBlank="1" showInputMessage="1" showErrorMessage="1" prompt="月份位于右侧的单元格中。总支出和现金短缺或盈余是在下方的单元格 C3 至 O4 中自动计算的" sqref="B2"/>
    <dataValidation allowBlank="1" showInputMessage="1" showErrorMessage="1" prompt="现金短缺或盈余是在右侧的单元格中自动计算的，并且图标会相应地更新" sqref="B4"/>
    <dataValidation allowBlank="1" showInputMessage="1" showErrorMessage="1" prompt="在下表中输入收入的详细信息" sqref="B5"/>
    <dataValidation allowBlank="1" showInputMessage="1" showErrorMessage="1" prompt="在此标题下的此列中输入本月收入" sqref="C6:N6"/>
    <dataValidation allowBlank="1" showInputMessage="1" showErrorMessage="1" prompt="年度收入是在此标题下的此列中自动计算的" sqref="O6"/>
  </dataValidations>
  <printOptions horizontalCentered="1"/>
  <pageMargins left="0.5" right="0.5" top="0.75" bottom="0.75" header="0.5" footer="0.5"/>
  <pageSetup paperSize="9" scale="62" fitToHeight="0" orientation="landscape" horizontalDpi="200" verticalDpi="300"/>
  <headerFooter alignWithMargins="0" differentFirst="1">
    <oddFooter>&amp;CPage &amp;P of &amp;N</oddFooter>
  </headerFooter>
  <ignoredErrors>
    <ignoredError sqref="O7:O8 O19" emptyCellReference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/>
    <pageSetUpPr fitToPage="1"/>
  </sheetPr>
  <dimension ref="B1:P12"/>
  <sheetViews>
    <sheetView showGridLines="0" workbookViewId="0">
      <pane ySplit="1" topLeftCell="A2" activePane="bottomLeft" state="frozen"/>
      <selection/>
      <selection pane="bottomLeft" activeCell="A1" sqref="A1"/>
    </sheetView>
  </sheetViews>
  <sheetFormatPr defaultColWidth="9" defaultRowHeight="30" customHeight="1"/>
  <cols>
    <col min="1" max="1" width="2.33333333333333" style="1" customWidth="1"/>
    <col min="2" max="2" width="19.3333333333333" style="1" customWidth="1"/>
    <col min="3" max="3" width="21.7777777777778" style="1" customWidth="1"/>
    <col min="4" max="16" width="12.6666666666667" style="1" customWidth="1"/>
    <col min="17" max="17" width="2.77777777777778" style="1" customWidth="1"/>
    <col min="18" max="16384" width="8.88888888888889" style="1"/>
  </cols>
  <sheetData>
    <row r="1" ht="39.95" customHeight="1" spans="2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Height="1" spans="2:16">
      <c r="B2" s="3" t="s">
        <v>23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customHeight="1" spans="2:16">
      <c r="B3" s="4" t="s">
        <v>17</v>
      </c>
      <c r="C3" s="4" t="s">
        <v>24</v>
      </c>
      <c r="D3" s="5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</row>
    <row r="4" customHeight="1" spans="2:16">
      <c r="B4" s="6" t="s">
        <v>25</v>
      </c>
      <c r="C4" s="7" t="s">
        <v>26</v>
      </c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5">
        <f>SUM(支出!$D4:$O4)</f>
        <v>0</v>
      </c>
    </row>
    <row r="5" customHeight="1" spans="2:16">
      <c r="B5" s="10" t="s">
        <v>27</v>
      </c>
      <c r="C5" s="7" t="s">
        <v>28</v>
      </c>
      <c r="D5" s="8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5">
        <f>SUM(支出!$D5:$O5)</f>
        <v>0</v>
      </c>
    </row>
    <row r="6" customHeight="1" spans="2:16">
      <c r="B6" s="11" t="s">
        <v>29</v>
      </c>
      <c r="C6" s="7" t="s">
        <v>30</v>
      </c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5">
        <f>SUM(支出!$D6:$O6)</f>
        <v>0</v>
      </c>
    </row>
    <row r="7" customHeight="1" spans="2:16">
      <c r="B7" s="10" t="s">
        <v>31</v>
      </c>
      <c r="C7" s="7" t="s">
        <v>32</v>
      </c>
      <c r="D7" s="8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5">
        <f>SUM(支出!$D7:$O7)</f>
        <v>0</v>
      </c>
    </row>
    <row r="8" customHeight="1" spans="2:16">
      <c r="B8" s="11" t="s">
        <v>33</v>
      </c>
      <c r="C8" s="7" t="s">
        <v>34</v>
      </c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5">
        <f>SUM(支出!$D8:$O8)</f>
        <v>0</v>
      </c>
    </row>
    <row r="9" customHeight="1" spans="2:16">
      <c r="B9" s="10" t="s">
        <v>35</v>
      </c>
      <c r="C9" s="7" t="s">
        <v>36</v>
      </c>
      <c r="D9" s="8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5">
        <f>SUM(支出!$D9:$O9)</f>
        <v>0</v>
      </c>
    </row>
    <row r="10" customHeight="1" spans="2:16">
      <c r="B10" s="11" t="s">
        <v>37</v>
      </c>
      <c r="C10" s="7" t="s">
        <v>38</v>
      </c>
      <c r="D10" s="8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5">
        <f>SUM(支出!$D10:$O10)</f>
        <v>0</v>
      </c>
    </row>
    <row r="11" customHeight="1" spans="2:16">
      <c r="B11" s="10" t="s">
        <v>39</v>
      </c>
      <c r="C11" s="12" t="s">
        <v>40</v>
      </c>
      <c r="D11" s="8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5">
        <f>SUM(支出!$D11:$O11)</f>
        <v>0</v>
      </c>
    </row>
    <row r="12" customHeight="1" spans="2:16">
      <c r="B12" s="13" t="s">
        <v>22</v>
      </c>
      <c r="D12" s="14">
        <f>SUBTOTAL(109,支出[1 月])</f>
        <v>0</v>
      </c>
      <c r="E12" s="14">
        <f>SUBTOTAL(109,支出[2 月])</f>
        <v>0</v>
      </c>
      <c r="F12" s="14">
        <f>SUBTOTAL(109,支出[3 月])</f>
        <v>0</v>
      </c>
      <c r="G12" s="14">
        <f>SUBTOTAL(109,支出[4 月])</f>
        <v>0</v>
      </c>
      <c r="H12" s="14">
        <f>SUBTOTAL(109,支出[5 月])</f>
        <v>0</v>
      </c>
      <c r="I12" s="14">
        <f>SUBTOTAL(109,支出[6 月])</f>
        <v>0</v>
      </c>
      <c r="J12" s="14">
        <f>SUBTOTAL(109,支出[7 月])</f>
        <v>0</v>
      </c>
      <c r="K12" s="14">
        <f>SUBTOTAL(109,支出[8 月])</f>
        <v>0</v>
      </c>
      <c r="L12" s="14">
        <f>SUBTOTAL(109,支出[9 月])</f>
        <v>0</v>
      </c>
      <c r="M12" s="14">
        <f>SUBTOTAL(109,支出[10 月])</f>
        <v>0</v>
      </c>
      <c r="N12" s="14">
        <f>SUBTOTAL(109,支出[11 月])</f>
        <v>0</v>
      </c>
      <c r="O12" s="14">
        <f>SUBTOTAL(109,支出[12 月])</f>
        <v>0</v>
      </c>
      <c r="P12" s="14">
        <f>SUBTOTAL(109,支出[年])</f>
        <v>0</v>
      </c>
    </row>
  </sheetData>
  <mergeCells count="1">
    <mergeCell ref="B1:C1"/>
  </mergeCells>
  <dataValidations count="8">
    <dataValidation allowBlank="1" showInputMessage="1" showErrorMessage="1" prompt="在此标题下的此列中选择类别。按 Alt+向下键打开下拉列表，然后按 Enter 进行选择" sqref="B3"/>
    <dataValidation allowBlank="1" showInputMessage="1" showErrorMessage="1" prompt="在此工作表的支出表中输入每月支出。年度支出是自动计算的" sqref="A1"/>
    <dataValidation allowBlank="1" showInputMessage="1" showErrorMessage="1" prompt="在下表中输入支出" sqref="B2"/>
    <dataValidation allowBlank="1" showInputMessage="1" showErrorMessage="1" prompt="此工作表的标题位于此单元格中" sqref="B1:C1"/>
    <dataValidation allowBlank="1" showInputMessage="1" showErrorMessage="1" prompt="在此标题下的此列中输入子类别" sqref="C3"/>
    <dataValidation type="list" allowBlank="1" showInputMessage="1" showErrorMessage="1" error="从此列表中选择类别。选择“取消”，按 Alt+向下键可显现选项，然后按向下键和 Enter 做出选择" sqref="B4:B11" errorStyle="warning">
      <formula1>"住房,日常生活,交通,娱乐,健康,度假,消遣,会费/订阅费,个人,金融债务,杂项支付"</formula1>
    </dataValidation>
    <dataValidation allowBlank="1" showInputMessage="1" showErrorMessage="1" prompt="年度支出是在此标题下的此列中自动计算的" sqref="P3"/>
    <dataValidation allowBlank="1" showInputMessage="1" showErrorMessage="1" prompt="在此标题下的此列中输入本月支出" sqref="D3:O3"/>
  </dataValidations>
  <printOptions horizontalCentered="1"/>
  <pageMargins left="0.5" right="0.5" top="0.75" bottom="0.75" header="0.5" footer="0.5"/>
  <pageSetup paperSize="9" scale="56" fitToHeight="0" orientation="landscape" horizontalDpi="200" verticalDpi="300"/>
  <headerFooter alignWithMargins="0" differentFirst="1">
    <oddFooter>&amp;CPage &amp;P of &amp;N</oddFooter>
  </headerFooter>
  <ignoredErrors>
    <ignoredError sqref="P4:P11" emptyCellReference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Zhenyu Xu</dc:creator>
  <cp:lastModifiedBy>铭</cp:lastModifiedBy>
  <dcterms:created xsi:type="dcterms:W3CDTF">2018-02-27T04:55:00Z</dcterms:created>
  <cp:lastPrinted>2018-02-27T11:11:00Z</cp:lastPrinted>
  <dcterms:modified xsi:type="dcterms:W3CDTF">2022-01-21T05:37:52Z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2018-02-27T04:55:45.8023495Z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ICV">
    <vt:lpwstr>68FADDBC18304C909C76400FE8A87FCB</vt:lpwstr>
  </property>
  <property fmtid="{D5CDD505-2E9C-101B-9397-08002B2CF9AE}" pid="11" name="KSOProductBuildVer">
    <vt:lpwstr>2052-11.1.0.11194</vt:lpwstr>
  </property>
</Properties>
</file>