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<sst xmlns="http://schemas.openxmlformats.org/spreadsheetml/2006/main" count="56" uniqueCount="45">
  <si>
    <t>家庭资产负债表</t>
  </si>
  <si>
    <t>资产</t>
  </si>
  <si>
    <t>负债</t>
  </si>
  <si>
    <t>项目</t>
  </si>
  <si>
    <t>现值金额</t>
  </si>
  <si>
    <t>比列</t>
  </si>
  <si>
    <t>流动性资产</t>
  </si>
  <si>
    <t>现金</t>
  </si>
  <si>
    <t>流动性负债</t>
  </si>
  <si>
    <t>信用卡</t>
  </si>
  <si>
    <t>活期存款</t>
  </si>
  <si>
    <t>花呗</t>
  </si>
  <si>
    <t>货币基金</t>
  </si>
  <si>
    <t>借呗</t>
  </si>
  <si>
    <t>支付宝</t>
  </si>
  <si>
    <t>资金拆借</t>
  </si>
  <si>
    <t>微信</t>
  </si>
  <si>
    <t>微粒贷</t>
  </si>
  <si>
    <t>应收借款</t>
  </si>
  <si>
    <t>小额贷款</t>
  </si>
  <si>
    <t>其他</t>
  </si>
  <si>
    <t>合计</t>
  </si>
  <si>
    <t>投资性资产</t>
  </si>
  <si>
    <t>股票</t>
  </si>
  <si>
    <t>长期负债</t>
  </si>
  <si>
    <t>房屋贷款</t>
  </si>
  <si>
    <t>非货币型基金</t>
  </si>
  <si>
    <t>汽车贷款</t>
  </si>
  <si>
    <t>债券</t>
  </si>
  <si>
    <t>银行其他贷款</t>
  </si>
  <si>
    <t>期货</t>
  </si>
  <si>
    <t>P2P</t>
  </si>
  <si>
    <t>定期存款</t>
  </si>
  <si>
    <t>固定资产</t>
  </si>
  <si>
    <t>自住房产</t>
  </si>
  <si>
    <t>投资房产</t>
  </si>
  <si>
    <t>珠宝</t>
  </si>
  <si>
    <t>收藏品</t>
  </si>
  <si>
    <t>汽车</t>
  </si>
  <si>
    <t>电视</t>
  </si>
  <si>
    <t>空调</t>
  </si>
  <si>
    <t>总资产</t>
  </si>
  <si>
    <t>总负债</t>
  </si>
  <si>
    <t>资产净值</t>
  </si>
  <si>
    <t>资产负债率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</si>
</sst>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5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" borderId="4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48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49" applyNumberFormat="0" applyFill="0" applyAlignment="0" applyProtection="0">
      <alignment vertical="center"/>
    </xf>
    <xf numFmtId="0" fontId="17" fillId="0" borderId="4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5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" fillId="2" borderId="45" applyNumberFormat="0" applyAlignment="0" applyProtection="0">
      <alignment vertical="center"/>
    </xf>
    <xf numFmtId="0" fontId="6" fillId="2" borderId="46" applyNumberFormat="0" applyAlignment="0" applyProtection="0">
      <alignment vertical="center"/>
    </xf>
    <xf numFmtId="0" fontId="9" fillId="9" borderId="4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0" borderId="51" applyNumberFormat="0" applyFill="0" applyAlignment="0" applyProtection="0">
      <alignment vertical="center"/>
    </xf>
    <xf numFmtId="0" fontId="19" fillId="0" borderId="5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0" fontId="0" fillId="0" borderId="18" xfId="11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0" fontId="0" fillId="0" borderId="21" xfId="0" applyNumberForma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0" fontId="0" fillId="0" borderId="23" xfId="11" applyNumberForma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9" fontId="0" fillId="0" borderId="26" xfId="0" applyNumberForma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9" fontId="0" fillId="0" borderId="28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0" fontId="0" fillId="0" borderId="31" xfId="11" applyNumberForma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10" fontId="0" fillId="0" borderId="33" xfId="11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9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9" fontId="0" fillId="0" borderId="13" xfId="0" applyNumberFormat="1" applyFill="1" applyBorder="1" applyAlignment="1">
      <alignment horizontal="center" vertical="center"/>
    </xf>
    <xf numFmtId="10" fontId="0" fillId="0" borderId="16" xfId="11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0" fontId="0" fillId="0" borderId="21" xfId="11" applyNumberForma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176" fontId="0" fillId="0" borderId="31" xfId="0" applyNumberFormat="1" applyFont="1" applyFill="1" applyBorder="1" applyAlignment="1">
      <alignment horizontal="center" vertical="center"/>
    </xf>
    <xf numFmtId="176" fontId="0" fillId="0" borderId="37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76" fontId="0" fillId="0" borderId="31" xfId="0" applyNumberFormat="1" applyFill="1" applyBorder="1" applyAlignment="1">
      <alignment horizontal="center" vertical="center"/>
    </xf>
    <xf numFmtId="176" fontId="0" fillId="0" borderId="38" xfId="0" applyNumberForma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176" fontId="0" fillId="0" borderId="41" xfId="0" applyNumberFormat="1" applyFont="1" applyFill="1" applyBorder="1" applyAlignment="1">
      <alignment horizontal="center" vertical="center"/>
    </xf>
    <xf numFmtId="176" fontId="0" fillId="0" borderId="42" xfId="0" applyNumberFormat="1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10" fontId="0" fillId="0" borderId="41" xfId="11" applyNumberFormat="1" applyFill="1" applyBorder="1" applyAlignment="1">
      <alignment horizontal="center" vertical="center"/>
    </xf>
    <xf numFmtId="10" fontId="0" fillId="0" borderId="44" xfId="11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EC67F"/>
      <color rgb="0093E312"/>
      <color rgb="00FCAD3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zoomScale="85" zoomScaleNormal="85" workbookViewId="0">
      <selection activeCell="Y36" sqref="Y36"/>
    </sheetView>
  </sheetViews>
  <sheetFormatPr defaultColWidth="9" defaultRowHeight="13.5" outlineLevelCol="7"/>
  <cols>
    <col min="1" max="1" width="10.375" customWidth="1"/>
    <col min="2" max="2" width="11.625" customWidth="1"/>
    <col min="3" max="3" width="11.875" customWidth="1"/>
    <col min="4" max="4" width="10.5" customWidth="1"/>
    <col min="5" max="5" width="10.375" customWidth="1"/>
    <col min="6" max="6" width="12.5" customWidth="1"/>
    <col min="7" max="7" width="11.5" customWidth="1"/>
    <col min="8" max="8" width="10.5" customWidth="1"/>
  </cols>
  <sheetData>
    <row r="1" ht="39" customHeight="1" spans="1:8">
      <c r="A1" s="1" t="s">
        <v>0</v>
      </c>
      <c r="B1" s="2"/>
      <c r="C1" s="2"/>
      <c r="D1" s="2"/>
      <c r="E1" s="2"/>
      <c r="F1" s="2"/>
      <c r="G1" s="2"/>
      <c r="H1" s="3"/>
    </row>
    <row r="2" ht="20" customHeight="1" spans="1:8">
      <c r="A2" s="4" t="s">
        <v>1</v>
      </c>
      <c r="B2" s="5"/>
      <c r="C2" s="5"/>
      <c r="D2" s="6"/>
      <c r="E2" s="7" t="s">
        <v>2</v>
      </c>
      <c r="F2" s="5"/>
      <c r="G2" s="5"/>
      <c r="H2" s="8"/>
    </row>
    <row r="3" ht="20" customHeight="1" spans="1:8">
      <c r="A3" s="9" t="s">
        <v>3</v>
      </c>
      <c r="B3" s="10"/>
      <c r="C3" s="10" t="s">
        <v>4</v>
      </c>
      <c r="D3" s="11" t="s">
        <v>5</v>
      </c>
      <c r="E3" s="12" t="s">
        <v>3</v>
      </c>
      <c r="F3" s="10"/>
      <c r="G3" s="10" t="s">
        <v>4</v>
      </c>
      <c r="H3" s="13" t="s">
        <v>5</v>
      </c>
    </row>
    <row r="4" ht="20" customHeight="1" spans="1:8">
      <c r="A4" s="14" t="s">
        <v>6</v>
      </c>
      <c r="B4" s="15" t="s">
        <v>7</v>
      </c>
      <c r="C4" s="15">
        <v>25300</v>
      </c>
      <c r="D4" s="16">
        <f>C4/$C$11</f>
        <v>0.125247524752475</v>
      </c>
      <c r="E4" s="17" t="s">
        <v>8</v>
      </c>
      <c r="F4" s="15" t="s">
        <v>9</v>
      </c>
      <c r="G4" s="15">
        <v>50000</v>
      </c>
      <c r="H4" s="18">
        <f>G4/$G$11</f>
        <v>0.124069478908189</v>
      </c>
    </row>
    <row r="5" ht="20" customHeight="1" spans="1:8">
      <c r="A5" s="19"/>
      <c r="B5" s="20" t="s">
        <v>10</v>
      </c>
      <c r="C5" s="20">
        <v>50000</v>
      </c>
      <c r="D5" s="21">
        <f t="shared" ref="D5:D10" si="0">C5/$C$11</f>
        <v>0.247524752475248</v>
      </c>
      <c r="E5" s="22"/>
      <c r="F5" s="20" t="s">
        <v>11</v>
      </c>
      <c r="G5" s="20">
        <v>20000</v>
      </c>
      <c r="H5" s="23">
        <f t="shared" ref="H5:H10" si="1">G5/$G$11</f>
        <v>0.0496277915632754</v>
      </c>
    </row>
    <row r="6" ht="20" customHeight="1" spans="1:8">
      <c r="A6" s="19"/>
      <c r="B6" s="20" t="s">
        <v>12</v>
      </c>
      <c r="C6" s="20">
        <v>60000</v>
      </c>
      <c r="D6" s="21">
        <f t="shared" si="0"/>
        <v>0.297029702970297</v>
      </c>
      <c r="E6" s="22"/>
      <c r="F6" s="20" t="s">
        <v>13</v>
      </c>
      <c r="G6" s="20">
        <v>90000</v>
      </c>
      <c r="H6" s="23">
        <f t="shared" si="1"/>
        <v>0.223325062034739</v>
      </c>
    </row>
    <row r="7" ht="20" customHeight="1" spans="1:8">
      <c r="A7" s="19"/>
      <c r="B7" s="20" t="s">
        <v>14</v>
      </c>
      <c r="C7" s="20">
        <v>3200</v>
      </c>
      <c r="D7" s="21">
        <f t="shared" si="0"/>
        <v>0.0158415841584158</v>
      </c>
      <c r="E7" s="22"/>
      <c r="F7" s="20" t="s">
        <v>15</v>
      </c>
      <c r="G7" s="20">
        <v>50000</v>
      </c>
      <c r="H7" s="23">
        <f t="shared" si="1"/>
        <v>0.124069478908189</v>
      </c>
    </row>
    <row r="8" ht="20" customHeight="1" spans="1:8">
      <c r="A8" s="19"/>
      <c r="B8" s="20" t="s">
        <v>16</v>
      </c>
      <c r="C8" s="20">
        <v>1500</v>
      </c>
      <c r="D8" s="21">
        <f t="shared" si="0"/>
        <v>0.00742574257425743</v>
      </c>
      <c r="E8" s="22"/>
      <c r="F8" s="20" t="s">
        <v>17</v>
      </c>
      <c r="G8" s="20">
        <v>110000</v>
      </c>
      <c r="H8" s="23">
        <f t="shared" si="1"/>
        <v>0.272952853598015</v>
      </c>
    </row>
    <row r="9" ht="20" customHeight="1" spans="1:8">
      <c r="A9" s="19"/>
      <c r="B9" s="20" t="s">
        <v>18</v>
      </c>
      <c r="C9" s="20">
        <v>60000</v>
      </c>
      <c r="D9" s="21">
        <f t="shared" si="0"/>
        <v>0.297029702970297</v>
      </c>
      <c r="E9" s="22"/>
      <c r="F9" s="20" t="s">
        <v>19</v>
      </c>
      <c r="G9" s="20">
        <v>60000</v>
      </c>
      <c r="H9" s="23">
        <f t="shared" si="1"/>
        <v>0.148883374689826</v>
      </c>
    </row>
    <row r="10" ht="20" customHeight="1" spans="1:8">
      <c r="A10" s="19"/>
      <c r="B10" s="20" t="s">
        <v>20</v>
      </c>
      <c r="C10" s="20">
        <v>2000</v>
      </c>
      <c r="D10" s="21">
        <f t="shared" si="0"/>
        <v>0.0099009900990099</v>
      </c>
      <c r="E10" s="22"/>
      <c r="F10" s="20" t="s">
        <v>20</v>
      </c>
      <c r="G10" s="20">
        <v>23000</v>
      </c>
      <c r="H10" s="23">
        <f t="shared" si="1"/>
        <v>0.0570719602977667</v>
      </c>
    </row>
    <row r="11" ht="20" customHeight="1" spans="1:8">
      <c r="A11" s="24"/>
      <c r="B11" s="25" t="s">
        <v>21</v>
      </c>
      <c r="C11" s="25">
        <f>SUM(C4:C10)</f>
        <v>202000</v>
      </c>
      <c r="D11" s="26">
        <v>1</v>
      </c>
      <c r="E11" s="27"/>
      <c r="F11" s="25" t="s">
        <v>21</v>
      </c>
      <c r="G11" s="25">
        <f>SUM(G4:G10)</f>
        <v>403000</v>
      </c>
      <c r="H11" s="28">
        <v>1</v>
      </c>
    </row>
    <row r="12" ht="20" customHeight="1" spans="1:8">
      <c r="A12" s="29" t="s">
        <v>22</v>
      </c>
      <c r="B12" s="30" t="s">
        <v>23</v>
      </c>
      <c r="C12" s="30">
        <v>100000</v>
      </c>
      <c r="D12" s="31">
        <f>C12/$C$19</f>
        <v>0.512820512820513</v>
      </c>
      <c r="E12" s="32" t="s">
        <v>24</v>
      </c>
      <c r="F12" s="30" t="s">
        <v>25</v>
      </c>
      <c r="G12" s="30">
        <v>1500000</v>
      </c>
      <c r="H12" s="33">
        <f>G12/$G$19</f>
        <v>0.66079295154185</v>
      </c>
    </row>
    <row r="13" ht="20" customHeight="1" spans="1:8">
      <c r="A13" s="19"/>
      <c r="B13" s="20" t="s">
        <v>26</v>
      </c>
      <c r="C13" s="20">
        <v>20000</v>
      </c>
      <c r="D13" s="31">
        <f t="shared" ref="D13:D18" si="2">C13/$C$19</f>
        <v>0.102564102564103</v>
      </c>
      <c r="E13" s="22"/>
      <c r="F13" s="20" t="s">
        <v>27</v>
      </c>
      <c r="G13" s="20">
        <v>200000</v>
      </c>
      <c r="H13" s="33">
        <f t="shared" ref="H13:H18" si="3">G13/$G$19</f>
        <v>0.0881057268722467</v>
      </c>
    </row>
    <row r="14" ht="20" customHeight="1" spans="1:8">
      <c r="A14" s="19"/>
      <c r="B14" s="20" t="s">
        <v>28</v>
      </c>
      <c r="C14" s="20">
        <v>0</v>
      </c>
      <c r="D14" s="31">
        <f t="shared" si="2"/>
        <v>0</v>
      </c>
      <c r="E14" s="22"/>
      <c r="F14" s="34" t="s">
        <v>29</v>
      </c>
      <c r="G14" s="20">
        <v>250000</v>
      </c>
      <c r="H14" s="33">
        <f t="shared" si="3"/>
        <v>0.110132158590308</v>
      </c>
    </row>
    <row r="15" ht="20" customHeight="1" spans="1:8">
      <c r="A15" s="19"/>
      <c r="B15" s="20" t="s">
        <v>30</v>
      </c>
      <c r="C15" s="20">
        <v>0</v>
      </c>
      <c r="D15" s="31">
        <f t="shared" si="2"/>
        <v>0</v>
      </c>
      <c r="E15" s="22"/>
      <c r="F15" s="20" t="s">
        <v>20</v>
      </c>
      <c r="G15" s="20">
        <v>320000</v>
      </c>
      <c r="H15" s="33">
        <f t="shared" si="3"/>
        <v>0.140969162995595</v>
      </c>
    </row>
    <row r="16" ht="20" customHeight="1" spans="1:8">
      <c r="A16" s="19"/>
      <c r="B16" s="20" t="s">
        <v>31</v>
      </c>
      <c r="C16" s="20">
        <v>25000</v>
      </c>
      <c r="D16" s="31">
        <f t="shared" si="2"/>
        <v>0.128205128205128</v>
      </c>
      <c r="E16" s="22"/>
      <c r="F16" s="20"/>
      <c r="G16" s="20"/>
      <c r="H16" s="33"/>
    </row>
    <row r="17" ht="20" customHeight="1" spans="1:8">
      <c r="A17" s="19"/>
      <c r="B17" s="20" t="s">
        <v>32</v>
      </c>
      <c r="C17" s="20">
        <v>20000</v>
      </c>
      <c r="D17" s="31">
        <f t="shared" si="2"/>
        <v>0.102564102564103</v>
      </c>
      <c r="E17" s="22"/>
      <c r="F17" s="20"/>
      <c r="G17" s="20"/>
      <c r="H17" s="33"/>
    </row>
    <row r="18" ht="20" customHeight="1" spans="1:8">
      <c r="A18" s="19"/>
      <c r="B18" s="20" t="s">
        <v>20</v>
      </c>
      <c r="C18" s="20">
        <v>30000</v>
      </c>
      <c r="D18" s="31">
        <f t="shared" si="2"/>
        <v>0.153846153846154</v>
      </c>
      <c r="E18" s="22"/>
      <c r="F18" s="20"/>
      <c r="G18" s="20"/>
      <c r="H18" s="33"/>
    </row>
    <row r="19" ht="20" customHeight="1" spans="1:8">
      <c r="A19" s="35"/>
      <c r="B19" s="36" t="s">
        <v>21</v>
      </c>
      <c r="C19" s="36">
        <f>SUM(C12:C18)</f>
        <v>195000</v>
      </c>
      <c r="D19" s="37">
        <v>1</v>
      </c>
      <c r="E19" s="38"/>
      <c r="F19" s="36" t="s">
        <v>21</v>
      </c>
      <c r="G19" s="36">
        <f>SUM(G12:G18)</f>
        <v>2270000</v>
      </c>
      <c r="H19" s="39">
        <v>1</v>
      </c>
    </row>
    <row r="20" ht="20" customHeight="1" spans="1:8">
      <c r="A20" s="14" t="s">
        <v>33</v>
      </c>
      <c r="B20" s="15" t="s">
        <v>34</v>
      </c>
      <c r="C20" s="15">
        <v>2500000</v>
      </c>
      <c r="D20" s="40">
        <f>C20/$C$28</f>
        <v>0.236742424242424</v>
      </c>
      <c r="E20" s="41"/>
      <c r="F20" s="15"/>
      <c r="G20" s="15"/>
      <c r="H20" s="42"/>
    </row>
    <row r="21" ht="20" customHeight="1" spans="1:8">
      <c r="A21" s="19"/>
      <c r="B21" s="20" t="s">
        <v>35</v>
      </c>
      <c r="C21" s="20">
        <v>1500000</v>
      </c>
      <c r="D21" s="43">
        <f>C21/$C$28</f>
        <v>0.142045454545455</v>
      </c>
      <c r="E21" s="44"/>
      <c r="F21" s="20"/>
      <c r="G21" s="20"/>
      <c r="H21" s="45"/>
    </row>
    <row r="22" ht="20" customHeight="1" spans="1:8">
      <c r="A22" s="19"/>
      <c r="B22" s="20" t="s">
        <v>36</v>
      </c>
      <c r="C22" s="20">
        <v>50000</v>
      </c>
      <c r="D22" s="43">
        <f t="shared" ref="D22:D27" si="4">C22/$C$28</f>
        <v>0.00473484848484848</v>
      </c>
      <c r="E22" s="44"/>
      <c r="F22" s="20"/>
      <c r="G22" s="20"/>
      <c r="H22" s="45"/>
    </row>
    <row r="23" ht="20" customHeight="1" spans="1:8">
      <c r="A23" s="19"/>
      <c r="B23" s="20" t="s">
        <v>37</v>
      </c>
      <c r="C23" s="20">
        <v>6000000</v>
      </c>
      <c r="D23" s="43">
        <f t="shared" si="4"/>
        <v>0.568181818181818</v>
      </c>
      <c r="E23" s="44"/>
      <c r="F23" s="20"/>
      <c r="G23" s="20"/>
      <c r="H23" s="45"/>
    </row>
    <row r="24" ht="20" customHeight="1" spans="1:8">
      <c r="A24" s="19"/>
      <c r="B24" s="20" t="s">
        <v>38</v>
      </c>
      <c r="C24" s="20">
        <v>350000</v>
      </c>
      <c r="D24" s="43">
        <f t="shared" si="4"/>
        <v>0.0331439393939394</v>
      </c>
      <c r="E24" s="44"/>
      <c r="F24" s="20"/>
      <c r="G24" s="20"/>
      <c r="H24" s="45"/>
    </row>
    <row r="25" ht="20" customHeight="1" spans="1:8">
      <c r="A25" s="19"/>
      <c r="B25" s="20" t="s">
        <v>39</v>
      </c>
      <c r="C25" s="20">
        <v>10000</v>
      </c>
      <c r="D25" s="43">
        <f t="shared" si="4"/>
        <v>0.000946969696969697</v>
      </c>
      <c r="E25" s="44"/>
      <c r="F25" s="20"/>
      <c r="G25" s="20"/>
      <c r="H25" s="45"/>
    </row>
    <row r="26" ht="20" customHeight="1" spans="1:8">
      <c r="A26" s="19"/>
      <c r="B26" s="20" t="s">
        <v>40</v>
      </c>
      <c r="C26" s="20">
        <v>30000</v>
      </c>
      <c r="D26" s="43">
        <f t="shared" si="4"/>
        <v>0.00284090909090909</v>
      </c>
      <c r="E26" s="44"/>
      <c r="F26" s="20"/>
      <c r="G26" s="20"/>
      <c r="H26" s="45"/>
    </row>
    <row r="27" ht="20" customHeight="1" spans="1:8">
      <c r="A27" s="19"/>
      <c r="B27" s="20" t="s">
        <v>20</v>
      </c>
      <c r="C27" s="20">
        <v>120000</v>
      </c>
      <c r="D27" s="43">
        <f t="shared" si="4"/>
        <v>0.0113636363636364</v>
      </c>
      <c r="E27" s="44"/>
      <c r="F27" s="20"/>
      <c r="G27" s="20"/>
      <c r="H27" s="45"/>
    </row>
    <row r="28" ht="20" customHeight="1" spans="1:8">
      <c r="A28" s="24"/>
      <c r="B28" s="25" t="s">
        <v>21</v>
      </c>
      <c r="C28" s="25">
        <f>SUM(C20:C27)</f>
        <v>10560000</v>
      </c>
      <c r="D28" s="26">
        <v>1</v>
      </c>
      <c r="E28" s="46"/>
      <c r="F28" s="25"/>
      <c r="G28" s="25"/>
      <c r="H28" s="47"/>
    </row>
    <row r="29" ht="20" customHeight="1" spans="1:8">
      <c r="A29" s="48" t="s">
        <v>41</v>
      </c>
      <c r="B29" s="49"/>
      <c r="C29" s="50">
        <f>C11+C19+C28</f>
        <v>10957000</v>
      </c>
      <c r="D29" s="51"/>
      <c r="E29" s="52" t="s">
        <v>42</v>
      </c>
      <c r="F29" s="49"/>
      <c r="G29" s="53">
        <f>G11+G19</f>
        <v>2673000</v>
      </c>
      <c r="H29" s="54"/>
    </row>
    <row r="30" ht="20" customHeight="1" spans="1:8">
      <c r="A30" s="55" t="s">
        <v>43</v>
      </c>
      <c r="B30" s="56"/>
      <c r="C30" s="57">
        <f>C29-G29</f>
        <v>8284000</v>
      </c>
      <c r="D30" s="58"/>
      <c r="E30" s="59" t="s">
        <v>44</v>
      </c>
      <c r="F30" s="56"/>
      <c r="G30" s="60">
        <f>G29/C29</f>
        <v>0.243953636944419</v>
      </c>
      <c r="H30" s="61"/>
    </row>
    <row r="31" ht="14.25"/>
  </sheetData>
  <mergeCells count="19">
    <mergeCell ref="A1:H1"/>
    <mergeCell ref="A2:D2"/>
    <mergeCell ref="E2:H2"/>
    <mergeCell ref="A3:B3"/>
    <mergeCell ref="E3:F3"/>
    <mergeCell ref="A29:B29"/>
    <mergeCell ref="C29:D29"/>
    <mergeCell ref="E29:F29"/>
    <mergeCell ref="G29:H29"/>
    <mergeCell ref="A30:B30"/>
    <mergeCell ref="C30:D30"/>
    <mergeCell ref="E30:F30"/>
    <mergeCell ref="G30:H30"/>
    <mergeCell ref="A4:A11"/>
    <mergeCell ref="A12:A19"/>
    <mergeCell ref="A20:A28"/>
    <mergeCell ref="E4:E11"/>
    <mergeCell ref="E12:E19"/>
    <mergeCell ref="E20:E28"/>
  </mergeCells>
  <conditionalFormatting sqref="D4:D11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{977e8dd7-eaae-4d04-bebe-6cd857b7a9c9}</x14:id>
        </ext>
      </extLst>
    </cfRule>
  </conditionalFormatting>
  <conditionalFormatting sqref="D12:D19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{82b0808c-e444-4c62-94df-a035a6b9063c}</x14:id>
        </ext>
      </extLst>
    </cfRule>
  </conditionalFormatting>
  <conditionalFormatting sqref="D20:D2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{d98a6bba-b5ea-4848-902f-66972d8700f0}</x14:id>
        </ext>
      </extLst>
    </cfRule>
  </conditionalFormatting>
  <conditionalFormatting sqref="H4:H11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{1ae8d554-c049-425f-bc22-a2d8f2ec50c9}</x14:id>
        </ext>
      </extLst>
    </cfRule>
  </conditionalFormatting>
  <conditionalFormatting sqref="H12:H19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{321395e2-f02c-47f9-9ec3-2cd7496902da}</x14:id>
        </ext>
      </extLst>
    </cfRule>
  </conditionalFormatting>
  <pageMargins left="0.699305555555556" right="0.699305555555556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7e8dd7-eaae-4d04-bebe-6cd857b7a9c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D4:D11</xm:sqref>
        </x14:conditionalFormatting>
        <x14:conditionalFormatting xmlns:xm="http://schemas.microsoft.com/office/excel/2006/main">
          <x14:cfRule type="dataBar" id="{82b0808c-e444-4c62-94df-a035a6b9063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D12:D19</xm:sqref>
        </x14:conditionalFormatting>
        <x14:conditionalFormatting xmlns:xm="http://schemas.microsoft.com/office/excel/2006/main">
          <x14:cfRule type="dataBar" id="{d98a6bba-b5ea-4848-902f-66972d8700f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D20:D28</xm:sqref>
        </x14:conditionalFormatting>
        <x14:conditionalFormatting xmlns:xm="http://schemas.microsoft.com/office/excel/2006/main">
          <x14:cfRule type="dataBar" id="{1ae8d554-c049-425f-bc22-a2d8f2ec50c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H4:H11</xm:sqref>
        </x14:conditionalFormatting>
        <x14:conditionalFormatting xmlns:xm="http://schemas.microsoft.com/office/excel/2006/main">
          <x14:cfRule type="dataBar" id="{321395e2-f02c-47f9-9ec3-2cd7496902d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H12:H19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公司业务部B</dc:creator>
  <cp:lastModifiedBy>铭</cp:lastModifiedBy>
  <dcterms:created xsi:type="dcterms:W3CDTF">2017-12-22T06:39:00Z</dcterms:created>
  <dcterms:modified xsi:type="dcterms:W3CDTF">2022-02-08T06:25:12Z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CDA7DA569D7A4C33A5C1CBDCFDF7F784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v1.0_mb_RlQzkBqOGWXpspaQcXuI8A==</vt:lpwstr>
  </property>
</Properties>
</file>