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6E09BA2C-E265-4E04-9EB6-F799D3FF3B4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5" i="5" l="1"/>
  <c r="P4" i="5"/>
  <c r="M6" i="5"/>
  <c r="N6" i="5"/>
  <c r="O6" i="5"/>
  <c r="P6" i="5"/>
  <c r="L6" i="5"/>
  <c r="C22" i="5"/>
  <c r="D22" i="5"/>
  <c r="I6" i="5"/>
  <c r="C7" i="5"/>
  <c r="D7" i="5"/>
  <c r="E7" i="5"/>
  <c r="F7" i="5"/>
  <c r="G7" i="5"/>
  <c r="H7" i="5"/>
  <c r="I7" i="5"/>
  <c r="I5" i="5"/>
</calcChain>
</file>

<file path=xl/sharedStrings.xml><?xml version="1.0" encoding="utf-8"?>
<sst xmlns="http://schemas.openxmlformats.org/spreadsheetml/2006/main" count="39" uniqueCount="37">
  <si>
    <t>购车价</t>
    <phoneticPr fontId="1" type="noConversion"/>
  </si>
  <si>
    <t>使用年限</t>
    <phoneticPr fontId="1" type="noConversion"/>
  </si>
  <si>
    <t>车型系列1</t>
    <phoneticPr fontId="1" type="noConversion"/>
  </si>
  <si>
    <t>车型1</t>
    <phoneticPr fontId="1" type="noConversion"/>
  </si>
  <si>
    <t>车型2</t>
  </si>
  <si>
    <t>车型3</t>
  </si>
  <si>
    <t>车型系列2</t>
  </si>
  <si>
    <t>车型4</t>
  </si>
  <si>
    <t>车型5</t>
  </si>
  <si>
    <t>车型6</t>
  </si>
  <si>
    <t>折旧额</t>
    <phoneticPr fontId="1" type="noConversion"/>
  </si>
  <si>
    <t>平均值</t>
    <phoneticPr fontId="1" type="noConversion"/>
  </si>
  <si>
    <t>二手车成交</t>
    <phoneticPr fontId="1" type="noConversion"/>
  </si>
  <si>
    <t>1月</t>
    <phoneticPr fontId="1" type="noConversion"/>
  </si>
  <si>
    <t>2月</t>
  </si>
  <si>
    <t>3月</t>
  </si>
  <si>
    <t>成交额</t>
    <phoneticPr fontId="1" type="noConversion"/>
  </si>
  <si>
    <t>台次</t>
    <phoneticPr fontId="1" type="noConversion"/>
  </si>
  <si>
    <t>4月</t>
  </si>
  <si>
    <t>5月</t>
  </si>
  <si>
    <t>合计</t>
    <phoneticPr fontId="1" type="noConversion"/>
  </si>
  <si>
    <t>6月</t>
  </si>
  <si>
    <t>7月</t>
  </si>
  <si>
    <t>8月</t>
  </si>
  <si>
    <t>9月</t>
  </si>
  <si>
    <t>10月</t>
  </si>
  <si>
    <t>11月</t>
  </si>
  <si>
    <t>12月</t>
  </si>
  <si>
    <t>2017年</t>
    <phoneticPr fontId="1" type="noConversion"/>
  </si>
  <si>
    <t>2018年</t>
  </si>
  <si>
    <t>2019年</t>
  </si>
  <si>
    <t>目标成交额</t>
    <phoneticPr fontId="1" type="noConversion"/>
  </si>
  <si>
    <t>实际成交额</t>
    <phoneticPr fontId="1" type="noConversion"/>
  </si>
  <si>
    <t>2016年</t>
  </si>
  <si>
    <t>差额</t>
    <phoneticPr fontId="1" type="noConversion"/>
  </si>
  <si>
    <t>平均值</t>
    <phoneticPr fontId="1" type="noConversion"/>
  </si>
  <si>
    <t>二手车成交分析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</si>
</sst>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4"/>
      <color theme="4" tint="0.39997558519241921"/>
      <name val="字魂59号-创粗黑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tted">
        <color theme="4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76" fontId="2" fillId="3" borderId="3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购车价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Sheet1!$C$3:$H$4</c:f>
              <c:multiLvlStrCache>
                <c:ptCount val="6"/>
                <c:lvl>
                  <c:pt idx="0">
                    <c:v>车型1</c:v>
                  </c:pt>
                  <c:pt idx="1">
                    <c:v>车型2</c:v>
                  </c:pt>
                  <c:pt idx="2">
                    <c:v>车型3</c:v>
                  </c:pt>
                  <c:pt idx="3">
                    <c:v>车型4</c:v>
                  </c:pt>
                  <c:pt idx="4">
                    <c:v>车型5</c:v>
                  </c:pt>
                  <c:pt idx="5">
                    <c:v>车型6</c:v>
                  </c:pt>
                </c:lvl>
                <c:lvl>
                  <c:pt idx="0">
                    <c:v>车型系列1</c:v>
                  </c:pt>
                  <c:pt idx="3">
                    <c:v>车型系列2</c:v>
                  </c:pt>
                </c:lvl>
              </c:multiLvlStrCache>
            </c:multiLvlStrRef>
          </c:xVal>
          <c:yVal>
            <c:numRef>
              <c:f>Sheet1!$C$5:$H$5</c:f>
              <c:numCache>
                <c:formatCode>General</c:formatCode>
                <c:ptCount val="6"/>
                <c:pt idx="0">
                  <c:v>150000</c:v>
                </c:pt>
                <c:pt idx="1">
                  <c:v>130000</c:v>
                </c:pt>
                <c:pt idx="2">
                  <c:v>370000</c:v>
                </c:pt>
                <c:pt idx="3">
                  <c:v>210000</c:v>
                </c:pt>
                <c:pt idx="4">
                  <c:v>250000</c:v>
                </c:pt>
                <c:pt idx="5">
                  <c:v>380000</c:v>
                </c:pt>
              </c:numCache>
            </c:numRef>
          </c:yVal>
          <c:bubbleSize>
            <c:numLit>
              <c:formatCode>General</c:formatCode>
              <c:ptCount val="6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08129616"/>
        <c:axId val="608128304"/>
      </c:bubble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折旧额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Sheet1!$C$3:$H$4</c:f>
              <c:multiLvlStrCache>
                <c:ptCount val="6"/>
                <c:lvl>
                  <c:pt idx="0">
                    <c:v>车型1</c:v>
                  </c:pt>
                  <c:pt idx="1">
                    <c:v>车型2</c:v>
                  </c:pt>
                  <c:pt idx="2">
                    <c:v>车型3</c:v>
                  </c:pt>
                  <c:pt idx="3">
                    <c:v>车型4</c:v>
                  </c:pt>
                  <c:pt idx="4">
                    <c:v>车型5</c:v>
                  </c:pt>
                  <c:pt idx="5">
                    <c:v>车型6</c:v>
                  </c:pt>
                </c:lvl>
                <c:lvl>
                  <c:pt idx="0">
                    <c:v>车型系列1</c:v>
                  </c:pt>
                  <c:pt idx="3">
                    <c:v>车型系列2</c:v>
                  </c:pt>
                </c:lvl>
              </c:multiLvlStrCache>
            </c:multiLvlStrRef>
          </c:cat>
          <c:val>
            <c:numRef>
              <c:f>Sheet1!$C$7:$H$7</c:f>
              <c:numCache>
                <c:formatCode>General</c:formatCode>
                <c:ptCount val="6"/>
                <c:pt idx="0">
                  <c:v>117600</c:v>
                </c:pt>
                <c:pt idx="1">
                  <c:v>111280</c:v>
                </c:pt>
                <c:pt idx="2">
                  <c:v>183520</c:v>
                </c:pt>
                <c:pt idx="3">
                  <c:v>149520</c:v>
                </c:pt>
                <c:pt idx="4">
                  <c:v>232000</c:v>
                </c:pt>
                <c:pt idx="5">
                  <c:v>243200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solidFill>
          <a:srgbClr val="335B74">
            <a:lumMod val="50000"/>
          </a:srgbClr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926524401841074"/>
          <c:y val="0.20799896189756475"/>
          <c:w val="0.55374004336414462"/>
          <c:h val="0.75680786828409896"/>
        </c:manualLayout>
      </c:layout>
      <c:doughnutChart>
        <c:varyColors val="1"/>
        <c:ser>
          <c:idx val="0"/>
          <c:order val="0"/>
          <c:tx>
            <c:strRef>
              <c:f>Sheet1!$C$9</c:f>
              <c:strCache>
                <c:ptCount val="1"/>
                <c:pt idx="0">
                  <c:v>成交额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Pt>
            <c:idx val="6"/>
            <c:bubble3D val="0"/>
            <c:spPr>
              <a:noFill/>
              <a:ln w="9525" cap="flat" cmpd="sng" algn="ctr">
                <a:solidFill>
                  <a:schemeClr val="accent1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1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7"/>
            <c:bubble3D val="0"/>
            <c:spPr>
              <a:noFill/>
              <a:ln w="9525" cap="flat" cmpd="sng" algn="ctr">
                <a:solidFill>
                  <a:schemeClr val="accent2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2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8"/>
            <c:bubble3D val="0"/>
            <c:spPr>
              <a:noFill/>
              <a:ln w="9525" cap="flat" cmpd="sng" algn="ctr">
                <a:solidFill>
                  <a:schemeClr val="accent3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3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9"/>
            <c:bubble3D val="0"/>
            <c:spPr>
              <a:noFill/>
              <a:ln w="9525" cap="flat" cmpd="sng" algn="ctr">
                <a:solidFill>
                  <a:schemeClr val="accent4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4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10"/>
            <c:bubble3D val="0"/>
            <c:spPr>
              <a:noFill/>
              <a:ln w="9525" cap="flat" cmpd="sng" algn="ctr">
                <a:solidFill>
                  <a:schemeClr val="accent5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5">
                    <a:lumMod val="60000"/>
                    <a:satMod val="175000"/>
                    <a:alpha val="25000"/>
                  </a:schemeClr>
                </a:glow>
              </a:effectLst>
            </c:spPr>
          </c:dPt>
          <c:dPt>
            <c:idx val="11"/>
            <c:bubble3D val="0"/>
            <c:spPr>
              <a:noFill/>
              <a:ln w="9525" cap="flat" cmpd="sng" algn="ctr">
                <a:solidFill>
                  <a:schemeClr val="accent6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6">
                    <a:lumMod val="60000"/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Sheet1!$B$10:$B$21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Sheet1!$C$10:$C$21</c:f>
              <c:numCache>
                <c:formatCode>General</c:formatCode>
                <c:ptCount val="12"/>
                <c:pt idx="0">
                  <c:v>50000</c:v>
                </c:pt>
                <c:pt idx="1">
                  <c:v>120000</c:v>
                </c:pt>
                <c:pt idx="2">
                  <c:v>35000</c:v>
                </c:pt>
                <c:pt idx="3">
                  <c:v>15000</c:v>
                </c:pt>
                <c:pt idx="4">
                  <c:v>80000</c:v>
                </c:pt>
                <c:pt idx="5">
                  <c:v>77000</c:v>
                </c:pt>
                <c:pt idx="6">
                  <c:v>54000</c:v>
                </c:pt>
                <c:pt idx="7">
                  <c:v>28000</c:v>
                </c:pt>
                <c:pt idx="8">
                  <c:v>85000</c:v>
                </c:pt>
                <c:pt idx="9">
                  <c:v>62000</c:v>
                </c:pt>
                <c:pt idx="10">
                  <c:v>45000</c:v>
                </c:pt>
                <c:pt idx="11">
                  <c:v>91000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7014340598729506E-2"/>
          <c:y val="3.0303030303030304E-2"/>
          <c:w val="0.85688888888888892"/>
          <c:h val="0.14502982581722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Sheet1!$C$9</c:f>
              <c:strCache>
                <c:ptCount val="1"/>
                <c:pt idx="0">
                  <c:v>成交额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Sheet1!$B$10:$B$21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xVal>
          <c:yVal>
            <c:numRef>
              <c:f>Sheet1!$C$10:$C$21</c:f>
              <c:numCache>
                <c:formatCode>General</c:formatCode>
                <c:ptCount val="12"/>
                <c:pt idx="0">
                  <c:v>50000</c:v>
                </c:pt>
                <c:pt idx="1">
                  <c:v>120000</c:v>
                </c:pt>
                <c:pt idx="2">
                  <c:v>35000</c:v>
                </c:pt>
                <c:pt idx="3">
                  <c:v>15000</c:v>
                </c:pt>
                <c:pt idx="4">
                  <c:v>80000</c:v>
                </c:pt>
                <c:pt idx="5">
                  <c:v>77000</c:v>
                </c:pt>
                <c:pt idx="6">
                  <c:v>54000</c:v>
                </c:pt>
                <c:pt idx="7">
                  <c:v>28000</c:v>
                </c:pt>
                <c:pt idx="8">
                  <c:v>85000</c:v>
                </c:pt>
                <c:pt idx="9">
                  <c:v>62000</c:v>
                </c:pt>
                <c:pt idx="10">
                  <c:v>45000</c:v>
                </c:pt>
                <c:pt idx="11">
                  <c:v>91000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Sheet1!$K$4</c:f>
              <c:strCache>
                <c:ptCount val="1"/>
                <c:pt idx="0">
                  <c:v>目标成交额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Sheet1!$L$3:$O$3</c:f>
              <c:strCache>
                <c:ptCount val="4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</c:strCache>
            </c:strRef>
          </c:cat>
          <c:val>
            <c:numRef>
              <c:f>Sheet1!$L$4:$O$4</c:f>
              <c:numCache>
                <c:formatCode>General</c:formatCode>
                <c:ptCount val="4"/>
                <c:pt idx="0">
                  <c:v>380000</c:v>
                </c:pt>
                <c:pt idx="1">
                  <c:v>420000</c:v>
                </c:pt>
                <c:pt idx="2">
                  <c:v>480000</c:v>
                </c:pt>
                <c:pt idx="3">
                  <c:v>550000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Sheet1!$K$5</c:f>
              <c:strCache>
                <c:ptCount val="1"/>
                <c:pt idx="0">
                  <c:v>实际成交额</c:v>
                </c:pt>
              </c:strCache>
            </c:strRef>
          </c:tx>
          <c:spPr>
            <a:ln w="285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Sheet1!$L$3:$O$3</c:f>
              <c:strCache>
                <c:ptCount val="4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</c:strCache>
            </c:strRef>
          </c:cat>
          <c:val>
            <c:numRef>
              <c:f>Sheet1!$L$5:$O$5</c:f>
              <c:numCache>
                <c:formatCode>General</c:formatCode>
                <c:ptCount val="4"/>
                <c:pt idx="0">
                  <c:v>240000</c:v>
                </c:pt>
                <c:pt idx="1">
                  <c:v>500000</c:v>
                </c:pt>
                <c:pt idx="2">
                  <c:v>400000</c:v>
                </c:pt>
                <c:pt idx="3">
                  <c:v>340000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AA-444F-8599-E9867A1A7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</xdr:colOff>
      <xdr:row>8</xdr:row>
      <xdr:rowOff>4763</xdr:rowOff>
    </xdr:from>
    <xdr:to>
      <xdr:col>9</xdr:col>
      <xdr:colOff>647700</xdr:colOff>
      <xdr:row>19</xdr:row>
      <xdr:rowOff>104775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EA11E01B-66D1-4814-9861-A2A5D77C5F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4762</xdr:colOff>
      <xdr:row>8</xdr:row>
      <xdr:rowOff>4763</xdr:rowOff>
    </xdr:from>
    <xdr:to>
      <xdr:col>15</xdr:col>
      <xdr:colOff>581025</xdr:colOff>
      <xdr:row>19</xdr:row>
      <xdr:rowOff>104775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1750EB17-39AA-4378-9A68-17BD0FF386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123825</xdr:colOff>
      <xdr:row>21</xdr:row>
      <xdr:rowOff>43087</xdr:rowOff>
    </xdr:from>
    <xdr:to>
      <xdr:col>15</xdr:col>
      <xdr:colOff>590550</xdr:colOff>
      <xdr:row>32</xdr:row>
      <xdr:rowOff>142424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494FB209-99D1-4967-9445-F1BD0A3E84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21</xdr:row>
      <xdr:rowOff>38101</xdr:rowOff>
    </xdr:from>
    <xdr:to>
      <xdr:col>11</xdr:col>
      <xdr:colOff>76200</xdr:colOff>
      <xdr:row>32</xdr:row>
      <xdr:rowOff>152401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200E5382-39EF-44B2-A320-2C8D41B4E3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14287</xdr:colOff>
      <xdr:row>22</xdr:row>
      <xdr:rowOff>180974</xdr:rowOff>
    </xdr:from>
    <xdr:to>
      <xdr:col>4</xdr:col>
      <xdr:colOff>619125</xdr:colOff>
      <xdr:row>32</xdr:row>
      <xdr:rowOff>142875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1C12D7A9-4B31-4319-89C2-AE4ABA2F33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_rels/themeOverride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_rels/themeOverride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离子会议室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离子会议室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离子会议室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theme/themeOverride1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6CDE-79A0-454B-B962-37FECB149F65}">
  <dimension ref="B2:P34"/>
  <sheetViews>
    <sheetView tabSelected="1" workbookViewId="0">
      <selection activeCell="R13" sqref="R13"/>
    </sheetView>
  </sheetViews>
  <sheetFormatPr defaultColWidth="9.25" defaultRowHeight="18" customHeight="1" x14ac:dyDescent="0.15"/>
  <cols>
    <col min="1" max="1" width="5.25" style="1" customWidth="1"/>
    <col min="2" max="16" width="9.25" style="1"/>
    <col min="17" max="17" width="5.25" style="1" customWidth="1"/>
    <col min="18" max="16384" width="9.25" style="1"/>
  </cols>
  <sheetData>
    <row r="2" spans="2:16" ht="36.75" customHeight="1" x14ac:dyDescent="0.15">
      <c r="B2" s="12" t="s">
        <v>36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2:16" ht="16.5" customHeight="1" x14ac:dyDescent="0.15">
      <c r="B3" s="5"/>
      <c r="C3" s="5" t="s">
        <v>2</v>
      </c>
      <c r="D3" s="5"/>
      <c r="E3" s="5"/>
      <c r="F3" s="5" t="s">
        <v>6</v>
      </c>
      <c r="G3" s="5"/>
      <c r="H3" s="5"/>
      <c r="I3" s="5" t="s">
        <v>11</v>
      </c>
      <c r="K3" s="11"/>
      <c r="L3" s="11" t="s">
        <v>33</v>
      </c>
      <c r="M3" s="11" t="s">
        <v>28</v>
      </c>
      <c r="N3" s="11" t="s">
        <v>29</v>
      </c>
      <c r="O3" s="11" t="s">
        <v>30</v>
      </c>
      <c r="P3" s="11" t="s">
        <v>35</v>
      </c>
    </row>
    <row r="4" spans="2:16" ht="16.5" customHeight="1" x14ac:dyDescent="0.15">
      <c r="B4" s="5"/>
      <c r="C4" s="7" t="s">
        <v>3</v>
      </c>
      <c r="D4" s="7" t="s">
        <v>4</v>
      </c>
      <c r="E4" s="7" t="s">
        <v>5</v>
      </c>
      <c r="F4" s="7" t="s">
        <v>7</v>
      </c>
      <c r="G4" s="7" t="s">
        <v>8</v>
      </c>
      <c r="H4" s="7" t="s">
        <v>9</v>
      </c>
      <c r="I4" s="5"/>
      <c r="K4" s="3" t="s">
        <v>31</v>
      </c>
      <c r="L4" s="3">
        <v>380000</v>
      </c>
      <c r="M4" s="3">
        <v>420000</v>
      </c>
      <c r="N4" s="3">
        <v>480000</v>
      </c>
      <c r="O4" s="3">
        <v>550000</v>
      </c>
      <c r="P4" s="3">
        <f>AVERAGE(L4:O4)</f>
        <v>457500</v>
      </c>
    </row>
    <row r="5" spans="2:16" ht="16.5" customHeight="1" x14ac:dyDescent="0.15">
      <c r="B5" s="4" t="s">
        <v>0</v>
      </c>
      <c r="C5" s="4">
        <v>150000</v>
      </c>
      <c r="D5" s="4">
        <v>130000</v>
      </c>
      <c r="E5" s="4">
        <v>370000</v>
      </c>
      <c r="F5" s="4">
        <v>210000</v>
      </c>
      <c r="G5" s="4">
        <v>250000</v>
      </c>
      <c r="H5" s="4">
        <v>380000</v>
      </c>
      <c r="I5" s="6">
        <f>AVERAGE(C5:H5)</f>
        <v>248333.33333333334</v>
      </c>
      <c r="K5" s="11" t="s">
        <v>32</v>
      </c>
      <c r="L5" s="11">
        <v>240000</v>
      </c>
      <c r="M5" s="11">
        <v>500000</v>
      </c>
      <c r="N5" s="11">
        <v>400000</v>
      </c>
      <c r="O5" s="11">
        <v>340000</v>
      </c>
      <c r="P5" s="11">
        <f>AVERAGE(L5:O5)</f>
        <v>370000</v>
      </c>
    </row>
    <row r="6" spans="2:16" ht="16.5" customHeight="1" x14ac:dyDescent="0.15">
      <c r="B6" s="7" t="s">
        <v>1</v>
      </c>
      <c r="C6" s="7">
        <v>3</v>
      </c>
      <c r="D6" s="7">
        <v>2</v>
      </c>
      <c r="E6" s="7">
        <v>7</v>
      </c>
      <c r="F6" s="7">
        <v>4</v>
      </c>
      <c r="G6" s="7">
        <v>1</v>
      </c>
      <c r="H6" s="7">
        <v>5</v>
      </c>
      <c r="I6" s="8">
        <f t="shared" ref="I6:I7" si="0">AVERAGE(C6:H6)</f>
        <v>3.6666666666666665</v>
      </c>
      <c r="K6" s="3" t="s">
        <v>34</v>
      </c>
      <c r="L6" s="3">
        <f>L5-L4</f>
        <v>-140000</v>
      </c>
      <c r="M6" s="3">
        <f t="shared" ref="M6:P6" si="1">M5-M4</f>
        <v>80000</v>
      </c>
      <c r="N6" s="3">
        <f t="shared" si="1"/>
        <v>-80000</v>
      </c>
      <c r="O6" s="3">
        <f t="shared" si="1"/>
        <v>-210000</v>
      </c>
      <c r="P6" s="3">
        <f t="shared" si="1"/>
        <v>-87500</v>
      </c>
    </row>
    <row r="7" spans="2:16" ht="16.5" customHeight="1" x14ac:dyDescent="0.15">
      <c r="B7" s="4" t="s">
        <v>10</v>
      </c>
      <c r="C7" s="4">
        <f>C5-6/1000*C6*12*C5</f>
        <v>117600</v>
      </c>
      <c r="D7" s="4">
        <f t="shared" ref="D7:H7" si="2">D5-6/1000*D6*12*D5</f>
        <v>111280</v>
      </c>
      <c r="E7" s="4">
        <f t="shared" si="2"/>
        <v>183520</v>
      </c>
      <c r="F7" s="4">
        <f t="shared" si="2"/>
        <v>149520</v>
      </c>
      <c r="G7" s="4">
        <f t="shared" si="2"/>
        <v>232000</v>
      </c>
      <c r="H7" s="4">
        <f t="shared" si="2"/>
        <v>243200</v>
      </c>
      <c r="I7" s="6">
        <f t="shared" si="0"/>
        <v>172853.33333333334</v>
      </c>
    </row>
    <row r="8" spans="2:16" ht="16.5" customHeight="1" x14ac:dyDescent="0.15"/>
    <row r="9" spans="2:16" ht="16.5" customHeight="1" x14ac:dyDescent="0.15">
      <c r="B9" s="9" t="s">
        <v>12</v>
      </c>
      <c r="C9" s="9" t="s">
        <v>16</v>
      </c>
      <c r="D9" s="9" t="s">
        <v>17</v>
      </c>
    </row>
    <row r="10" spans="2:16" ht="16.5" customHeight="1" x14ac:dyDescent="0.15">
      <c r="B10" s="10" t="s">
        <v>13</v>
      </c>
      <c r="C10" s="10">
        <v>50000</v>
      </c>
      <c r="D10" s="10">
        <v>2</v>
      </c>
    </row>
    <row r="11" spans="2:16" ht="16.5" customHeight="1" x14ac:dyDescent="0.15">
      <c r="B11" s="9" t="s">
        <v>14</v>
      </c>
      <c r="C11" s="9">
        <v>120000</v>
      </c>
      <c r="D11" s="9">
        <v>5</v>
      </c>
    </row>
    <row r="12" spans="2:16" ht="16.5" customHeight="1" x14ac:dyDescent="0.15">
      <c r="B12" s="10" t="s">
        <v>15</v>
      </c>
      <c r="C12" s="10">
        <v>35000</v>
      </c>
      <c r="D12" s="10">
        <v>3</v>
      </c>
    </row>
    <row r="13" spans="2:16" ht="16.5" customHeight="1" x14ac:dyDescent="0.15">
      <c r="B13" s="9" t="s">
        <v>18</v>
      </c>
      <c r="C13" s="9">
        <v>15000</v>
      </c>
      <c r="D13" s="9">
        <v>1</v>
      </c>
    </row>
    <row r="14" spans="2:16" ht="16.5" customHeight="1" x14ac:dyDescent="0.15">
      <c r="B14" s="10" t="s">
        <v>19</v>
      </c>
      <c r="C14" s="10">
        <v>80000</v>
      </c>
      <c r="D14" s="10">
        <v>4</v>
      </c>
    </row>
    <row r="15" spans="2:16" ht="16.5" customHeight="1" x14ac:dyDescent="0.15">
      <c r="B15" s="9" t="s">
        <v>21</v>
      </c>
      <c r="C15" s="9">
        <v>77000</v>
      </c>
      <c r="D15" s="9">
        <v>6</v>
      </c>
    </row>
    <row r="16" spans="2:16" ht="16.5" customHeight="1" x14ac:dyDescent="0.15">
      <c r="B16" s="10" t="s">
        <v>22</v>
      </c>
      <c r="C16" s="10">
        <v>54000</v>
      </c>
      <c r="D16" s="10">
        <v>5</v>
      </c>
    </row>
    <row r="17" spans="2:16" ht="16.5" customHeight="1" x14ac:dyDescent="0.15">
      <c r="B17" s="9" t="s">
        <v>23</v>
      </c>
      <c r="C17" s="9">
        <v>28000</v>
      </c>
      <c r="D17" s="9">
        <v>4</v>
      </c>
    </row>
    <row r="18" spans="2:16" ht="16.5" customHeight="1" x14ac:dyDescent="0.15">
      <c r="B18" s="10" t="s">
        <v>24</v>
      </c>
      <c r="C18" s="10">
        <v>85000</v>
      </c>
      <c r="D18" s="10">
        <v>4</v>
      </c>
    </row>
    <row r="19" spans="2:16" ht="16.5" customHeight="1" x14ac:dyDescent="0.15">
      <c r="B19" s="9" t="s">
        <v>25</v>
      </c>
      <c r="C19" s="9">
        <v>62000</v>
      </c>
      <c r="D19" s="9">
        <v>6</v>
      </c>
    </row>
    <row r="20" spans="2:16" ht="16.5" customHeight="1" x14ac:dyDescent="0.15">
      <c r="B20" s="10" t="s">
        <v>26</v>
      </c>
      <c r="C20" s="10">
        <v>45000</v>
      </c>
      <c r="D20" s="10">
        <v>3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2:16" ht="16.5" customHeight="1" x14ac:dyDescent="0.15">
      <c r="B21" s="9" t="s">
        <v>27</v>
      </c>
      <c r="C21" s="9">
        <v>91000</v>
      </c>
      <c r="D21" s="9">
        <v>5</v>
      </c>
    </row>
    <row r="22" spans="2:16" ht="16.5" customHeight="1" x14ac:dyDescent="0.15">
      <c r="B22" s="10" t="s">
        <v>20</v>
      </c>
      <c r="C22" s="10">
        <f>SUM(C10:C21)</f>
        <v>742000</v>
      </c>
      <c r="D22" s="10">
        <f>SUM(D10:D21)</f>
        <v>48</v>
      </c>
    </row>
    <row r="23" spans="2:16" ht="16.5" customHeight="1" x14ac:dyDescent="0.15"/>
    <row r="24" spans="2:16" ht="16.5" customHeight="1" x14ac:dyDescent="0.15"/>
    <row r="25" spans="2:16" ht="16.5" customHeight="1" x14ac:dyDescent="0.15"/>
    <row r="26" spans="2:16" ht="16.5" customHeight="1" x14ac:dyDescent="0.15"/>
    <row r="27" spans="2:16" ht="16.5" customHeight="1" x14ac:dyDescent="0.15"/>
    <row r="28" spans="2:16" ht="16.5" customHeight="1" x14ac:dyDescent="0.15"/>
    <row r="29" spans="2:16" ht="16.5" customHeight="1" x14ac:dyDescent="0.15"/>
    <row r="30" spans="2:16" ht="16.5" customHeight="1" x14ac:dyDescent="0.15"/>
    <row r="31" spans="2:16" ht="16.5" customHeight="1" x14ac:dyDescent="0.15"/>
    <row r="32" spans="2:16" ht="16.5" customHeight="1" x14ac:dyDescent="0.15"/>
    <row r="33" ht="16.5" customHeight="1" x14ac:dyDescent="0.15"/>
    <row r="34" ht="16.5" customHeight="1" x14ac:dyDescent="0.15"/>
  </sheetData>
  <mergeCells count="5">
    <mergeCell ref="B3:B4"/>
    <mergeCell ref="C3:E3"/>
    <mergeCell ref="F3:H3"/>
    <mergeCell ref="I3:I4"/>
    <mergeCell ref="B2:P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2018-09-04T06:08:58Z</dcterms:created>
  <dcterms:modified xsi:type="dcterms:W3CDTF">2019-06-13T08:48:06Z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