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y\Desktop\"/>
    </mc:Choice>
  </mc:AlternateContent>
  <xr:revisionPtr revIDLastSave="0" documentId="13_ncr:1_{FC2CCEE5-DE15-4DE1-AD43-1619FFCF47B8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1" sheetId="5" r:id="rId1"/>
  </sheet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39" i="5" l="1"/>
  <c r="K39" i="5"/>
  <c r="L39" i="5"/>
  <c r="M39" i="5"/>
  <c r="I39" i="5"/>
  <c r="J38" i="5"/>
  <c r="K38" i="5"/>
  <c r="L38" i="5"/>
  <c r="M38" i="5"/>
  <c r="I38" i="5"/>
  <c r="L4" i="5"/>
  <c r="L3" i="5"/>
  <c r="L5" i="5"/>
  <c r="L6" i="5"/>
  <c r="L7" i="5"/>
  <c r="M4" i="5"/>
  <c r="M5" i="5"/>
  <c r="M6" i="5"/>
  <c r="M7" i="5"/>
  <c r="M3" i="5"/>
  <c r="C25" i="5"/>
  <c r="D25" i="5"/>
  <c r="E25" i="5"/>
  <c r="F25" i="5"/>
  <c r="J8" i="5"/>
  <c r="K8" i="5"/>
  <c r="I8" i="5"/>
  <c r="L8" i="5"/>
</calcChain>
</file>

<file path=xl/sharedStrings.xml><?xml version="1.0" encoding="utf-8"?>
<sst xmlns="http://schemas.openxmlformats.org/spreadsheetml/2006/main" count="46" uniqueCount="35">
  <si>
    <t>区域1</t>
    <phoneticPr fontId="1" type="noConversion"/>
  </si>
  <si>
    <t>2017年占比</t>
    <phoneticPr fontId="1" type="noConversion"/>
  </si>
  <si>
    <t>2018年占比</t>
  </si>
  <si>
    <t>2019年占比</t>
  </si>
  <si>
    <t>区域2</t>
  </si>
  <si>
    <t>区域3</t>
  </si>
  <si>
    <t>区域4</t>
  </si>
  <si>
    <t>区域5</t>
  </si>
  <si>
    <t>市场平均份额</t>
    <phoneticPr fontId="1" type="noConversion"/>
  </si>
  <si>
    <t>合计</t>
    <phoneticPr fontId="1" type="noConversion"/>
  </si>
  <si>
    <t>占比最高</t>
    <phoneticPr fontId="1" type="noConversion"/>
  </si>
  <si>
    <t>全年营业额</t>
    <phoneticPr fontId="1" type="noConversion"/>
  </si>
  <si>
    <t>区域1</t>
    <phoneticPr fontId="1" type="noConversion"/>
  </si>
  <si>
    <t>排名</t>
    <phoneticPr fontId="1" type="noConversion"/>
  </si>
  <si>
    <t>平均市场份额排名</t>
    <phoneticPr fontId="1" type="noConversion"/>
  </si>
  <si>
    <t>人员数量对比</t>
    <phoneticPr fontId="1" type="noConversion"/>
  </si>
  <si>
    <t>区域5（新）</t>
    <phoneticPr fontId="1" type="noConversion"/>
  </si>
  <si>
    <t>女业务员</t>
    <phoneticPr fontId="1" type="noConversion"/>
  </si>
  <si>
    <t>平均工龄</t>
    <phoneticPr fontId="1" type="noConversion"/>
  </si>
  <si>
    <t>平均工资</t>
    <phoneticPr fontId="1" type="noConversion"/>
  </si>
  <si>
    <t>市场份额</t>
    <phoneticPr fontId="1" type="noConversion"/>
  </si>
  <si>
    <t>季度目标</t>
    <phoneticPr fontId="1" type="noConversion"/>
  </si>
  <si>
    <t>实际完成</t>
    <phoneticPr fontId="1" type="noConversion"/>
  </si>
  <si>
    <t>完成百分比</t>
    <phoneticPr fontId="1" type="noConversion"/>
  </si>
  <si>
    <t>差额</t>
    <phoneticPr fontId="1" type="noConversion"/>
  </si>
  <si>
    <t>市场情况分析</t>
    <phoneticPr fontId="1" type="noConversion"/>
  </si>
  <si>
    <t>区域4</t>
    <phoneticPr fontId="1" type="noConversion"/>
  </si>
  <si>
    <t>2013年</t>
    <phoneticPr fontId="1" type="noConversion"/>
  </si>
  <si>
    <t>2014年</t>
    <phoneticPr fontId="1" type="noConversion"/>
  </si>
  <si>
    <t>2015年</t>
    <phoneticPr fontId="1" type="noConversion"/>
  </si>
  <si>
    <t>2016年</t>
    <phoneticPr fontId="1" type="noConversion"/>
  </si>
  <si>
    <t>2017年</t>
    <phoneticPr fontId="1" type="noConversion"/>
  </si>
  <si>
    <t>2018年</t>
    <phoneticPr fontId="1" type="noConversion"/>
  </si>
  <si>
    <t>男业务员</t>
    <phoneticPr fontId="1" type="noConversion"/>
  </si>
  <si>
    <t>平均年龄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</si>
</sst>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字魂59号-创粗黑"/>
      <family val="3"/>
      <charset val="134"/>
    </font>
    <font>
      <sz val="10"/>
      <color theme="1"/>
      <name val="字魂59号-创粗黑"/>
      <family val="3"/>
      <charset val="134"/>
    </font>
    <font>
      <b/>
      <sz val="26"/>
      <color theme="1"/>
      <name val="字魂59号-创粗黑"/>
      <family val="3"/>
      <charset val="134"/>
    </font>
    <font>
      <b/>
      <sz val="20"/>
      <color theme="1"/>
      <name val="字魂59号-创粗黑"/>
      <family val="3"/>
      <charset val="134"/>
    </font>
    <font>
      <b/>
      <sz val="12"/>
      <color theme="0"/>
      <name val="字魂59号-创粗黑"/>
      <family val="3"/>
      <charset val="134"/>
    </font>
    <font>
      <sz val="10"/>
      <color theme="0"/>
      <name val="字魂59号-创粗黑"/>
      <family val="3"/>
      <charset val="134"/>
    </font>
    <font>
      <b/>
      <sz val="10"/>
      <color theme="0"/>
      <name val="字魂59号-创粗黑"/>
      <family val="3"/>
      <charset val="134"/>
    </font>
    <font>
      <sz val="11"/>
      <color theme="0"/>
      <name val="字魂59号-创粗黑"/>
      <family val="3"/>
      <charset val="134"/>
    </font>
    <font>
      <b/>
      <sz val="48"/>
      <color theme="0"/>
      <name val="字魂59号-创粗黑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/>
        <bgColor indexed="64"/>
      </patternFill>
    </fill>
  </fills>
  <borders count="3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5" tint="0.39997558519241921"/>
      </left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4" fillId="3" borderId="0" xfId="0" applyFont="1" applyFill="1" applyAlignment="1">
      <alignment vertical="center"/>
    </xf>
    <xf numFmtId="0" fontId="2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left" vertical="center"/>
    </xf>
    <xf numFmtId="0" fontId="5" fillId="3" borderId="0" xfId="0" applyFont="1" applyFill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9" fontId="7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9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9" fontId="8" fillId="2" borderId="1" xfId="0" applyNumberFormat="1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9" fontId="7" fillId="3" borderId="2" xfId="0" applyNumberFormat="1" applyFont="1" applyFill="1" applyBorder="1" applyAlignment="1">
      <alignment horizontal="center" vertical="center"/>
    </xf>
    <xf numFmtId="0" fontId="10" fillId="3" borderId="0" xfId="0" applyFont="1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5B7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66666666666666E-2"/>
          <c:y val="0.15391878098571013"/>
          <c:w val="0.89377777777777778"/>
          <c:h val="0.77663677456984526"/>
        </c:manualLayout>
      </c:layout>
      <c:bubbleChart>
        <c:varyColors val="0"/>
        <c:ser>
          <c:idx val="0"/>
          <c:order val="0"/>
          <c:tx>
            <c:strRef>
              <c:f>Sheet1!$I$2</c:f>
              <c:strCache>
                <c:ptCount val="1"/>
                <c:pt idx="0">
                  <c:v>2017年占比</c:v>
                </c:pt>
              </c:strCache>
            </c:strRef>
          </c:tx>
          <c:spPr>
            <a:noFill/>
            <a:ln>
              <a:solidFill>
                <a:schemeClr val="accent1"/>
              </a:solidFill>
            </a:ln>
            <a:effectLst>
              <a:glow rad="63500">
                <a:schemeClr val="accent1">
                  <a:alpha val="18000"/>
                </a:schemeClr>
              </a:glow>
            </a:effectLst>
          </c:spPr>
          <c:invertIfNegative val="0"/>
          <c:xVal>
            <c:strRef>
              <c:f>Sheet1!$H$3:$H$7</c:f>
              <c:strCache>
                <c:ptCount val="5"/>
                <c:pt idx="0">
                  <c:v>区域1</c:v>
                </c:pt>
                <c:pt idx="1">
                  <c:v>区域2</c:v>
                </c:pt>
                <c:pt idx="2">
                  <c:v>区域3</c:v>
                </c:pt>
                <c:pt idx="3">
                  <c:v>区域4</c:v>
                </c:pt>
                <c:pt idx="4">
                  <c:v>区域5（新）</c:v>
                </c:pt>
              </c:strCache>
            </c:strRef>
          </c:xVal>
          <c:yVal>
            <c:numRef>
              <c:f>Sheet1!$I$3:$I$7</c:f>
              <c:numCache>
                <c:formatCode>0%</c:formatCode>
                <c:ptCount val="5"/>
                <c:pt idx="0">
                  <c:v>0.15</c:v>
                </c:pt>
                <c:pt idx="1">
                  <c:v>0.27</c:v>
                </c:pt>
                <c:pt idx="2">
                  <c:v>0.17</c:v>
                </c:pt>
                <c:pt idx="3">
                  <c:v>0.28999999999999998</c:v>
                </c:pt>
                <c:pt idx="4">
                  <c:v>0.12</c:v>
                </c:pt>
              </c:numCache>
            </c:numRef>
          </c:yVal>
          <c:bubbleSize>
            <c:numRef>
              <c:f>Sheet1!$J$3:$J$7</c:f>
              <c:numCache>
                <c:formatCode>0%</c:formatCode>
                <c:ptCount val="5"/>
                <c:pt idx="0">
                  <c:v>0.22</c:v>
                </c:pt>
                <c:pt idx="1">
                  <c:v>0.11</c:v>
                </c:pt>
                <c:pt idx="2">
                  <c:v>0.25</c:v>
                </c:pt>
                <c:pt idx="3">
                  <c:v>0.16</c:v>
                </c:pt>
                <c:pt idx="4">
                  <c:v>0.26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0-CD25-45D5-8962-7315EA06AA7D}"/>
            </c:ext>
          </c:extLst>
        </c:ser>
        <c:ser>
          <c:idx val="1"/>
          <c:order val="1"/>
          <c:tx>
            <c:strRef>
              <c:f>Sheet1!$K$2</c:f>
              <c:strCache>
                <c:ptCount val="1"/>
                <c:pt idx="0">
                  <c:v>2019年占比</c:v>
                </c:pt>
              </c:strCache>
            </c:strRef>
          </c:tx>
          <c:spPr>
            <a:noFill/>
            <a:ln>
              <a:solidFill>
                <a:schemeClr val="accent2"/>
              </a:solidFill>
            </a:ln>
            <a:effectLst>
              <a:glow rad="63500">
                <a:schemeClr val="accent2">
                  <a:alpha val="18000"/>
                </a:schemeClr>
              </a:glow>
            </a:effectLst>
          </c:spPr>
          <c:invertIfNegative val="0"/>
          <c:xVal>
            <c:strRef>
              <c:f>Sheet1!$H$3:$H$7</c:f>
              <c:strCache>
                <c:ptCount val="5"/>
                <c:pt idx="0">
                  <c:v>区域1</c:v>
                </c:pt>
                <c:pt idx="1">
                  <c:v>区域2</c:v>
                </c:pt>
                <c:pt idx="2">
                  <c:v>区域3</c:v>
                </c:pt>
                <c:pt idx="3">
                  <c:v>区域4</c:v>
                </c:pt>
                <c:pt idx="4">
                  <c:v>区域5（新）</c:v>
                </c:pt>
              </c:strCache>
            </c:strRef>
          </c:xVal>
          <c:yVal>
            <c:numRef>
              <c:f>Sheet1!$K$3:$K$7</c:f>
              <c:numCache>
                <c:formatCode>0%</c:formatCode>
                <c:ptCount val="5"/>
                <c:pt idx="0">
                  <c:v>0.31</c:v>
                </c:pt>
                <c:pt idx="1">
                  <c:v>0.14000000000000001</c:v>
                </c:pt>
                <c:pt idx="2">
                  <c:v>0.18</c:v>
                </c:pt>
                <c:pt idx="3">
                  <c:v>0.27</c:v>
                </c:pt>
                <c:pt idx="4">
                  <c:v>0.1</c:v>
                </c:pt>
              </c:numCache>
            </c:numRef>
          </c:yVal>
          <c:bubbleSize>
            <c:numLit>
              <c:formatCode>General</c:formatCode>
              <c:ptCount val="5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</c:numLit>
          </c:bubbleSize>
          <c:bubble3D val="0"/>
          <c:extLst>
            <c:ext xmlns:c16="http://schemas.microsoft.com/office/drawing/2014/chart" uri="{C3380CC4-5D6E-409C-BE32-E72D297353CC}">
              <c16:uniqueId val="{00000001-CD25-45D5-8962-7315EA06AA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404602144"/>
        <c:axId val="404602800"/>
      </c:bubbleChart>
      <c:valAx>
        <c:axId val="404602144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2"/>
              </a:solidFill>
              <a:round/>
            </a:ln>
            <a:effectLst/>
          </c:spPr>
        </c:majorGridlines>
        <c:majorTickMark val="none"/>
        <c:minorTickMark val="none"/>
        <c:tickLblPos val="nextTo"/>
        <c:crossAx val="404602800"/>
        <c:crosses val="autoZero"/>
        <c:crossBetween val="midCat"/>
      </c:valAx>
      <c:valAx>
        <c:axId val="40460280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4046021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accent1"/>
      </a:solidFill>
      <a:round/>
    </a:ln>
    <a:effectLst/>
  </c:spPr>
  <c:txPr>
    <a:bodyPr/>
    <a:lstStyle/>
    <a:p>
      <a:pPr>
        <a:defRPr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cap="none" spc="5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Sheet1!$L$2</c:f>
              <c:strCache>
                <c:ptCount val="1"/>
                <c:pt idx="0">
                  <c:v>市场平均份额</c:v>
                </c:pt>
              </c:strCache>
            </c:strRef>
          </c:tx>
          <c:spPr>
            <a:ln w="28575" cap="rnd">
              <a:solidFill>
                <a:schemeClr val="accent1"/>
              </a:solidFill>
            </a:ln>
            <a:effectLst>
              <a:glow rad="76200">
                <a:schemeClr val="accent1">
                  <a:satMod val="175000"/>
                  <a:alpha val="3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cat>
            <c:strRef>
              <c:f>Sheet1!$H$3:$H$7</c:f>
              <c:strCache>
                <c:ptCount val="5"/>
                <c:pt idx="0">
                  <c:v>区域1</c:v>
                </c:pt>
                <c:pt idx="1">
                  <c:v>区域2</c:v>
                </c:pt>
                <c:pt idx="2">
                  <c:v>区域3</c:v>
                </c:pt>
                <c:pt idx="3">
                  <c:v>区域4</c:v>
                </c:pt>
                <c:pt idx="4">
                  <c:v>区域5（新）</c:v>
                </c:pt>
              </c:strCache>
            </c:strRef>
          </c:cat>
          <c:val>
            <c:numRef>
              <c:f>Sheet1!$L$3:$L$7</c:f>
              <c:numCache>
                <c:formatCode>0%</c:formatCode>
                <c:ptCount val="5"/>
                <c:pt idx="0">
                  <c:v>0.22666666666666666</c:v>
                </c:pt>
                <c:pt idx="1">
                  <c:v>0.17333333333333334</c:v>
                </c:pt>
                <c:pt idx="2">
                  <c:v>0.20000000000000004</c:v>
                </c:pt>
                <c:pt idx="3">
                  <c:v>0.24</c:v>
                </c:pt>
                <c:pt idx="4">
                  <c:v>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E9-4EF1-A32C-4DE24DDB2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1185920"/>
        <c:axId val="601184608"/>
      </c:radarChart>
      <c:catAx>
        <c:axId val="601185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1184608"/>
        <c:crosses val="autoZero"/>
        <c:auto val="1"/>
        <c:lblAlgn val="ctr"/>
        <c:lblOffset val="100"/>
        <c:noMultiLvlLbl val="0"/>
      </c:catAx>
      <c:valAx>
        <c:axId val="601184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2">
                  <a:lumMod val="7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1185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1">
        <a:lumMod val="50000"/>
      </a:schemeClr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Sheet1!$I$28</c:f>
              <c:strCache>
                <c:ptCount val="1"/>
                <c:pt idx="0">
                  <c:v>男业务员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cat>
            <c:strRef>
              <c:f>Sheet1!$H$29:$H$33</c:f>
              <c:strCache>
                <c:ptCount val="5"/>
                <c:pt idx="0">
                  <c:v>区域1</c:v>
                </c:pt>
                <c:pt idx="1">
                  <c:v>区域2</c:v>
                </c:pt>
                <c:pt idx="2">
                  <c:v>区域3</c:v>
                </c:pt>
                <c:pt idx="3">
                  <c:v>区域4</c:v>
                </c:pt>
                <c:pt idx="4">
                  <c:v>区域5</c:v>
                </c:pt>
              </c:strCache>
            </c:strRef>
          </c:cat>
          <c:val>
            <c:numRef>
              <c:f>Sheet1!$I$29:$I$33</c:f>
              <c:numCache>
                <c:formatCode>General</c:formatCode>
                <c:ptCount val="5"/>
                <c:pt idx="0">
                  <c:v>4</c:v>
                </c:pt>
                <c:pt idx="1">
                  <c:v>3</c:v>
                </c:pt>
                <c:pt idx="2">
                  <c:v>6</c:v>
                </c:pt>
                <c:pt idx="3">
                  <c:v>4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BC-419C-994C-27AF75CECF69}"/>
            </c:ext>
          </c:extLst>
        </c:ser>
        <c:ser>
          <c:idx val="1"/>
          <c:order val="1"/>
          <c:tx>
            <c:strRef>
              <c:f>Sheet1!$J$28</c:f>
              <c:strCache>
                <c:ptCount val="1"/>
                <c:pt idx="0">
                  <c:v>女业务员</c:v>
                </c:pt>
              </c:strCache>
            </c:strRef>
          </c:tx>
          <c:spPr>
            <a:noFill/>
            <a:ln w="9525" cap="flat" cmpd="sng" algn="ctr">
              <a:solidFill>
                <a:schemeClr val="accent2"/>
              </a:solidFill>
              <a:miter lim="800000"/>
            </a:ln>
            <a:effectLst>
              <a:glow rad="63500">
                <a:schemeClr val="accent2">
                  <a:satMod val="175000"/>
                  <a:alpha val="25000"/>
                </a:schemeClr>
              </a:glow>
            </a:effectLst>
          </c:spPr>
          <c:invertIfNegative val="0"/>
          <c:cat>
            <c:strRef>
              <c:f>Sheet1!$H$29:$H$33</c:f>
              <c:strCache>
                <c:ptCount val="5"/>
                <c:pt idx="0">
                  <c:v>区域1</c:v>
                </c:pt>
                <c:pt idx="1">
                  <c:v>区域2</c:v>
                </c:pt>
                <c:pt idx="2">
                  <c:v>区域3</c:v>
                </c:pt>
                <c:pt idx="3">
                  <c:v>区域4</c:v>
                </c:pt>
                <c:pt idx="4">
                  <c:v>区域5</c:v>
                </c:pt>
              </c:strCache>
            </c:strRef>
          </c:cat>
          <c:val>
            <c:numRef>
              <c:f>Sheet1!$J$29:$J$33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1</c:v>
                </c:pt>
                <c:pt idx="3">
                  <c:v>4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BC-419C-994C-27AF75CECF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5"/>
        <c:overlap val="-40"/>
        <c:axId val="802715016"/>
        <c:axId val="802715672"/>
      </c:barChart>
      <c:catAx>
        <c:axId val="802715016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02715672"/>
        <c:crosses val="autoZero"/>
        <c:auto val="1"/>
        <c:lblAlgn val="ctr"/>
        <c:lblOffset val="100"/>
        <c:noMultiLvlLbl val="0"/>
      </c:catAx>
      <c:valAx>
        <c:axId val="802715672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chemeClr val="tx2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02715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accent1"/>
      </a:solidFill>
      <a:round/>
    </a:ln>
    <a:effectLst/>
  </c:spPr>
  <c:txPr>
    <a:bodyPr/>
    <a:lstStyle/>
    <a:p>
      <a:pPr>
        <a:defRPr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none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r>
              <a:rPr lang="zh-CN" altLang="en-US" sz="1200">
                <a:solidFill>
                  <a:schemeClr val="bg1"/>
                </a:solidFill>
              </a:rPr>
              <a:t>目标完成比</a:t>
            </a:r>
            <a:endParaRPr lang="zh-CN" sz="1200">
              <a:solidFill>
                <a:schemeClr val="bg1"/>
              </a:solidFill>
            </a:endParaRPr>
          </a:p>
        </c:rich>
      </c:tx>
      <c:layout>
        <c:manualLayout>
          <c:xMode val="edge"/>
          <c:yMode val="edge"/>
          <c:x val="0.36055275506429046"/>
          <c:y val="1.0603010103370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none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title>
    <c:autoTitleDeleted val="0"/>
    <c:plotArea>
      <c:layout>
        <c:manualLayout>
          <c:layoutTarget val="inner"/>
          <c:xMode val="edge"/>
          <c:yMode val="edge"/>
          <c:x val="0.13266076427788234"/>
          <c:y val="0.24412438630670283"/>
          <c:w val="0.77990755330830419"/>
          <c:h val="0.63256213533750472"/>
        </c:manualLayout>
      </c:layout>
      <c:lineChart>
        <c:grouping val="standard"/>
        <c:varyColors val="0"/>
        <c:ser>
          <c:idx val="0"/>
          <c:order val="0"/>
          <c:tx>
            <c:strRef>
              <c:f>Sheet1!$H$36</c:f>
              <c:strCache>
                <c:ptCount val="1"/>
                <c:pt idx="0">
                  <c:v>季度目标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Sheet1!$I$35:$M$35</c:f>
              <c:strCache>
                <c:ptCount val="5"/>
                <c:pt idx="0">
                  <c:v>区域1</c:v>
                </c:pt>
                <c:pt idx="1">
                  <c:v>区域2</c:v>
                </c:pt>
                <c:pt idx="2">
                  <c:v>区域3</c:v>
                </c:pt>
                <c:pt idx="3">
                  <c:v>区域4</c:v>
                </c:pt>
                <c:pt idx="4">
                  <c:v>区域5</c:v>
                </c:pt>
              </c:strCache>
            </c:strRef>
          </c:cat>
          <c:val>
            <c:numRef>
              <c:f>Sheet1!$I$36:$M$36</c:f>
              <c:numCache>
                <c:formatCode>General</c:formatCode>
                <c:ptCount val="5"/>
                <c:pt idx="0">
                  <c:v>200000</c:v>
                </c:pt>
                <c:pt idx="1">
                  <c:v>110000</c:v>
                </c:pt>
                <c:pt idx="2">
                  <c:v>150000</c:v>
                </c:pt>
                <c:pt idx="3">
                  <c:v>80000</c:v>
                </c:pt>
                <c:pt idx="4">
                  <c:v>100000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D6C-4DB0-8574-8EBE2899E3C4}"/>
            </c:ext>
          </c:extLst>
        </c:ser>
        <c:ser>
          <c:idx val="1"/>
          <c:order val="1"/>
          <c:tx>
            <c:strRef>
              <c:f>Sheet1!$H$37</c:f>
              <c:strCache>
                <c:ptCount val="1"/>
                <c:pt idx="0">
                  <c:v>实际完成</c:v>
                </c:pt>
              </c:strCache>
            </c:strRef>
          </c:tx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accent3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Sheet1!$I$35:$M$35</c:f>
              <c:strCache>
                <c:ptCount val="5"/>
                <c:pt idx="0">
                  <c:v>区域1</c:v>
                </c:pt>
                <c:pt idx="1">
                  <c:v>区域2</c:v>
                </c:pt>
                <c:pt idx="2">
                  <c:v>区域3</c:v>
                </c:pt>
                <c:pt idx="3">
                  <c:v>区域4</c:v>
                </c:pt>
                <c:pt idx="4">
                  <c:v>区域5</c:v>
                </c:pt>
              </c:strCache>
            </c:strRef>
          </c:cat>
          <c:val>
            <c:numRef>
              <c:f>Sheet1!$I$37:$M$37</c:f>
              <c:numCache>
                <c:formatCode>General</c:formatCode>
                <c:ptCount val="5"/>
                <c:pt idx="0">
                  <c:v>120000</c:v>
                </c:pt>
                <c:pt idx="1">
                  <c:v>170000</c:v>
                </c:pt>
                <c:pt idx="2">
                  <c:v>110000</c:v>
                </c:pt>
                <c:pt idx="3">
                  <c:v>60000</c:v>
                </c:pt>
                <c:pt idx="4">
                  <c:v>150000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D6C-4DB0-8574-8EBE2899E3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42182560"/>
        <c:axId val="842183544"/>
      </c:lineChart>
      <c:catAx>
        <c:axId val="842182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accent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42183544"/>
        <c:crosses val="autoZero"/>
        <c:auto val="1"/>
        <c:lblAlgn val="ctr"/>
        <c:lblOffset val="100"/>
        <c:noMultiLvlLbl val="0"/>
      </c:catAx>
      <c:valAx>
        <c:axId val="842183544"/>
        <c:scaling>
          <c:orientation val="minMax"/>
          <c:max val="200000"/>
          <c:min val="500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42182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0860661983818393"/>
          <c:y val="0.11516239846598177"/>
          <c:w val="0.53486620197616719"/>
          <c:h val="8.5901708041373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accent1"/>
      </a:solidFill>
      <a:round/>
    </a:ln>
    <a:effectLst/>
  </c:spPr>
  <c:txPr>
    <a:bodyPr/>
    <a:lstStyle/>
    <a:p>
      <a:pPr>
        <a:defRPr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305253653479583"/>
          <c:y val="8.8536243284225047E-2"/>
          <c:w val="0.52206236060698819"/>
          <c:h val="0.73313278201287657"/>
        </c:manualLayout>
      </c:layout>
      <c:doughnutChart>
        <c:varyColors val="1"/>
        <c:ser>
          <c:idx val="0"/>
          <c:order val="0"/>
          <c:tx>
            <c:strRef>
              <c:f>Sheet1!$H$38</c:f>
              <c:strCache>
                <c:ptCount val="1"/>
                <c:pt idx="0">
                  <c:v>完成百分比</c:v>
                </c:pt>
              </c:strCache>
            </c:strRef>
          </c:tx>
          <c:spPr>
            <a:effectLst>
              <a:glow rad="127000">
                <a:schemeClr val="accent1">
                  <a:alpha val="40000"/>
                </a:schemeClr>
              </a:glow>
            </a:effectLst>
          </c:spPr>
          <c:dPt>
            <c:idx val="0"/>
            <c:bubble3D val="0"/>
            <c:spPr>
              <a:noFill/>
              <a:ln>
                <a:solidFill>
                  <a:schemeClr val="tx2">
                    <a:lumMod val="60000"/>
                    <a:lumOff val="40000"/>
                  </a:schemeClr>
                </a:solidFill>
              </a:ln>
              <a:effectLst>
                <a:glow rad="127000">
                  <a:schemeClr val="accent1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4-104E-41B0-B3B5-5B95880AD9A6}"/>
              </c:ext>
            </c:extLst>
          </c:dPt>
          <c:dPt>
            <c:idx val="1"/>
            <c:bubble3D val="0"/>
            <c:spPr>
              <a:noFill/>
              <a:ln>
                <a:solidFill>
                  <a:schemeClr val="accent3">
                    <a:lumMod val="60000"/>
                    <a:lumOff val="40000"/>
                  </a:schemeClr>
                </a:solidFill>
              </a:ln>
              <a:effectLst>
                <a:glow rad="127000">
                  <a:schemeClr val="accent1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104E-41B0-B3B5-5B95880AD9A6}"/>
              </c:ext>
            </c:extLst>
          </c:dPt>
          <c:dPt>
            <c:idx val="2"/>
            <c:bubble3D val="0"/>
            <c:spPr>
              <a:noFill/>
              <a:ln>
                <a:solidFill>
                  <a:schemeClr val="accent1"/>
                </a:solidFill>
              </a:ln>
              <a:effectLst>
                <a:glow rad="127000">
                  <a:schemeClr val="accent1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104E-41B0-B3B5-5B95880AD9A6}"/>
              </c:ext>
            </c:extLst>
          </c:dPt>
          <c:dPt>
            <c:idx val="3"/>
            <c:bubble3D val="0"/>
            <c:spPr>
              <a:noFill/>
              <a:ln>
                <a:solidFill>
                  <a:schemeClr val="accent3"/>
                </a:solidFill>
              </a:ln>
              <a:effectLst>
                <a:glow rad="127000">
                  <a:schemeClr val="accent1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2-104E-41B0-B3B5-5B95880AD9A6}"/>
              </c:ext>
            </c:extLst>
          </c:dPt>
          <c:dPt>
            <c:idx val="4"/>
            <c:bubble3D val="0"/>
            <c:spPr>
              <a:noFill/>
              <a:ln>
                <a:solidFill>
                  <a:schemeClr val="accent1"/>
                </a:solidFill>
              </a:ln>
              <a:effectLst>
                <a:glow rad="127000">
                  <a:schemeClr val="accent1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1-104E-41B0-B3B5-5B95880AD9A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Sheet1!$I$35:$M$35</c:f>
              <c:strCache>
                <c:ptCount val="5"/>
                <c:pt idx="0">
                  <c:v>区域1</c:v>
                </c:pt>
                <c:pt idx="1">
                  <c:v>区域2</c:v>
                </c:pt>
                <c:pt idx="2">
                  <c:v>区域3</c:v>
                </c:pt>
                <c:pt idx="3">
                  <c:v>区域4</c:v>
                </c:pt>
                <c:pt idx="4">
                  <c:v>区域5</c:v>
                </c:pt>
              </c:strCache>
            </c:strRef>
          </c:cat>
          <c:val>
            <c:numRef>
              <c:f>Sheet1!$I$38:$M$38</c:f>
              <c:numCache>
                <c:formatCode>0%</c:formatCode>
                <c:ptCount val="5"/>
                <c:pt idx="0">
                  <c:v>0.6</c:v>
                </c:pt>
                <c:pt idx="1">
                  <c:v>1.5454545454545454</c:v>
                </c:pt>
                <c:pt idx="2">
                  <c:v>0.73333333333333328</c:v>
                </c:pt>
                <c:pt idx="3">
                  <c:v>0.75</c:v>
                </c:pt>
                <c:pt idx="4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4E-41B0-B3B5-5B95880AD9A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70"/>
      </c:doughnutChart>
      <c:spPr>
        <a:noFill/>
        <a:ln>
          <a:noFill/>
        </a:ln>
        <a:effectLst>
          <a:glow rad="355600">
            <a:schemeClr val="accent1">
              <a:alpha val="40000"/>
            </a:schemeClr>
          </a:glow>
        </a:effectLst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title>
    <c:autoTitleDeleted val="0"/>
    <c:plotArea>
      <c:layout>
        <c:manualLayout>
          <c:layoutTarget val="inner"/>
          <c:xMode val="edge"/>
          <c:yMode val="edge"/>
          <c:x val="0.12055350824141364"/>
          <c:y val="0.17564814814814814"/>
          <c:w val="0.8220747556912833"/>
          <c:h val="0.73175925925925922"/>
        </c:manualLayout>
      </c:layout>
      <c:areaChart>
        <c:grouping val="stacked"/>
        <c:varyColors val="0"/>
        <c:ser>
          <c:idx val="0"/>
          <c:order val="0"/>
          <c:tx>
            <c:strRef>
              <c:f>Sheet1!$H$39</c:f>
              <c:strCache>
                <c:ptCount val="1"/>
                <c:pt idx="0">
                  <c:v>差额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>
              <a:noFill/>
            </a:ln>
            <a:effectLst>
              <a:glow rad="101600">
                <a:schemeClr val="accent1">
                  <a:alpha val="40000"/>
                </a:schemeClr>
              </a:glow>
            </a:effectLst>
          </c:spPr>
          <c:dLbls>
            <c:dLbl>
              <c:idx val="0"/>
              <c:layout>
                <c:manualLayout>
                  <c:x val="6.1457277082307436E-2"/>
                  <c:y val="1.30743766853907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AD6-40BF-90D7-ABCFB9D61EB4}"/>
                </c:ext>
              </c:extLst>
            </c:dLbl>
            <c:dLbl>
              <c:idx val="2"/>
              <c:layout>
                <c:manualLayout>
                  <c:x val="1.3888899267184316E-2"/>
                  <c:y val="8.00370226032735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AD6-40BF-90D7-ABCFB9D61EB4}"/>
                </c:ext>
              </c:extLst>
            </c:dLbl>
            <c:dLbl>
              <c:idx val="3"/>
              <c:layout>
                <c:manualLayout>
                  <c:x val="-5.5557091543292437E-3"/>
                  <c:y val="0.1263331944705745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AD6-40BF-90D7-ABCFB9D61EB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Sheet1!$I$35:$M$35</c:f>
              <c:strCache>
                <c:ptCount val="5"/>
                <c:pt idx="0">
                  <c:v>区域1</c:v>
                </c:pt>
                <c:pt idx="1">
                  <c:v>区域2</c:v>
                </c:pt>
                <c:pt idx="2">
                  <c:v>区域3</c:v>
                </c:pt>
                <c:pt idx="3">
                  <c:v>区域4</c:v>
                </c:pt>
                <c:pt idx="4">
                  <c:v>区域5</c:v>
                </c:pt>
              </c:strCache>
            </c:strRef>
          </c:cat>
          <c:val>
            <c:numRef>
              <c:f>Sheet1!$I$39:$M$39</c:f>
              <c:numCache>
                <c:formatCode>General</c:formatCode>
                <c:ptCount val="5"/>
                <c:pt idx="0">
                  <c:v>-80000</c:v>
                </c:pt>
                <c:pt idx="1">
                  <c:v>60000</c:v>
                </c:pt>
                <c:pt idx="2">
                  <c:v>-40000</c:v>
                </c:pt>
                <c:pt idx="3">
                  <c:v>-20000</c:v>
                </c:pt>
                <c:pt idx="4">
                  <c:v>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D6-40BF-90D7-ABCFB9D61E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586072"/>
        <c:axId val="404586728"/>
      </c:areaChart>
      <c:catAx>
        <c:axId val="404586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404586728"/>
        <c:crosses val="autoZero"/>
        <c:auto val="1"/>
        <c:lblAlgn val="ctr"/>
        <c:lblOffset val="100"/>
        <c:noMultiLvlLbl val="0"/>
      </c:catAx>
      <c:valAx>
        <c:axId val="404586728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404586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noFill/>
    <a:ln w="9525" cap="flat" cmpd="sng" algn="ctr">
      <a:solidFill>
        <a:schemeClr val="accent1"/>
      </a:solidFill>
      <a:round/>
    </a:ln>
    <a:effectLst/>
  </c:spPr>
  <c:txPr>
    <a:bodyPr/>
    <a:lstStyle/>
    <a:p>
      <a:pPr>
        <a:defRPr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1">
  <cs:axisTitle>
    <cs:lnRef idx="0"/>
    <cs:fillRef idx="0"/>
    <cs:effectRef idx="0"/>
    <cs:fontRef idx="minor">
      <a:schemeClr val="lt1">
        <a:lumMod val="75000"/>
      </a:schemeClr>
    </cs:fontRef>
    <cs:defRPr sz="900" kern="1200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tint val="7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tx1"/>
    </cs:fontRef>
    <cs:spPr>
      <a:ln>
        <a:solidFill>
          <a:schemeClr val="phClr"/>
        </a:solidFill>
      </a:ln>
      <a:effectLst>
        <a:glow rad="63500">
          <a:schemeClr val="phClr">
            <a:alpha val="18000"/>
          </a:schemeClr>
        </a:glow>
      </a:effectLst>
    </cs:spPr>
  </cs:dataPoint>
  <cs:dataPoint3D>
    <cs:lnRef idx="0">
      <cs:styleClr val="auto"/>
    </cs:lnRef>
    <cs:fillRef idx="0"/>
    <cs:effectRef idx="0">
      <cs:styleClr val="auto"/>
    </cs:effectRef>
    <cs:fontRef idx="minor">
      <a:schemeClr val="tx1"/>
    </cs:fontRef>
    <cs:spPr>
      <a:ln>
        <a:solidFill>
          <a:schemeClr val="phClr"/>
        </a:solidFill>
      </a:ln>
      <a:effectLst>
        <a:glow rad="63500">
          <a:schemeClr val="phClr">
            <a:alpha val="18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4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solidFill>
        <a:schemeClr val="dk1">
          <a:lumMod val="85000"/>
          <a:lumOff val="15000"/>
        </a:schemeClr>
      </a:solidFill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gradFill>
          <a:gsLst>
            <a:gs pos="100000">
              <a:schemeClr val="dk1">
                <a:lumMod val="65000"/>
                <a:lumOff val="35000"/>
                <a:alpha val="24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gradFill>
          <a:gsLst>
            <a:gs pos="0">
              <a:schemeClr val="dk1">
                <a:lumMod val="65000"/>
                <a:lumOff val="35000"/>
                <a:alpha val="46000"/>
              </a:schemeClr>
            </a:gs>
            <a:gs pos="100000">
              <a:schemeClr val="dk1">
                <a:lumMod val="75000"/>
                <a:lumOff val="25000"/>
                <a:alpha val="42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tx1"/>
    </cs:fontRef>
    <cs:spPr>
      <a:solidFill>
        <a:schemeClr val="tx1">
          <a:lumMod val="85000"/>
          <a:lumOff val="15000"/>
        </a:schemeClr>
      </a:solidFill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</xdr:colOff>
      <xdr:row>1</xdr:row>
      <xdr:rowOff>4762</xdr:rowOff>
    </xdr:from>
    <xdr:to>
      <xdr:col>6</xdr:col>
      <xdr:colOff>28575</xdr:colOff>
      <xdr:row>15</xdr:row>
      <xdr:rowOff>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3FE10BE4-79E7-4979-B9AD-2D4F8F9886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261937</xdr:colOff>
      <xdr:row>8</xdr:row>
      <xdr:rowOff>166687</xdr:rowOff>
    </xdr:from>
    <xdr:to>
      <xdr:col>9</xdr:col>
      <xdr:colOff>666750</xdr:colOff>
      <xdr:row>24</xdr:row>
      <xdr:rowOff>166687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B49C38D9-5AB2-479C-BA37-9B19E07B63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38100</xdr:colOff>
      <xdr:row>12</xdr:row>
      <xdr:rowOff>76200</xdr:rowOff>
    </xdr:from>
    <xdr:to>
      <xdr:col>11</xdr:col>
      <xdr:colOff>676275</xdr:colOff>
      <xdr:row>20</xdr:row>
      <xdr:rowOff>104775</xdr:rowOff>
    </xdr:to>
    <xdr:sp macro="" textlink="">
      <xdr:nvSpPr>
        <xdr:cNvPr id="4" name="椭圆 3">
          <a:extLst>
            <a:ext uri="{FF2B5EF4-FFF2-40B4-BE49-F238E27FC236}">
              <a16:creationId xmlns:a16="http://schemas.microsoft.com/office/drawing/2014/main" id="{E4182046-C705-444C-9E81-F30BFFFA51B8}"/>
            </a:ext>
          </a:extLst>
        </xdr:cNvPr>
        <xdr:cNvSpPr/>
      </xdr:nvSpPr>
      <xdr:spPr>
        <a:xfrm>
          <a:off x="7296150" y="2447925"/>
          <a:ext cx="1428750" cy="1400175"/>
        </a:xfrm>
        <a:prstGeom prst="ellipse">
          <a:avLst/>
        </a:prstGeom>
        <a:solidFill>
          <a:schemeClr val="accent1">
            <a:lumMod val="75000"/>
            <a:alpha val="72000"/>
          </a:schemeClr>
        </a:solidFill>
        <a:ln>
          <a:noFill/>
        </a:ln>
        <a:effectLst>
          <a:glow rad="279400">
            <a:schemeClr val="accent1">
              <a:lumMod val="75000"/>
              <a:alpha val="36000"/>
            </a:schemeClr>
          </a:glow>
          <a:softEdge rad="12700"/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10</xdr:col>
      <xdr:colOff>266700</xdr:colOff>
      <xdr:row>14</xdr:row>
      <xdr:rowOff>19050</xdr:rowOff>
    </xdr:from>
    <xdr:to>
      <xdr:col>11</xdr:col>
      <xdr:colOff>495300</xdr:colOff>
      <xdr:row>18</xdr:row>
      <xdr:rowOff>161925</xdr:rowOff>
    </xdr:to>
    <xdr:sp macro="" textlink="">
      <xdr:nvSpPr>
        <xdr:cNvPr id="5" name="文本框 4">
          <a:extLst>
            <a:ext uri="{FF2B5EF4-FFF2-40B4-BE49-F238E27FC236}">
              <a16:creationId xmlns:a16="http://schemas.microsoft.com/office/drawing/2014/main" id="{774C198C-BF1B-4322-952C-A139A853CA5E}"/>
            </a:ext>
          </a:extLst>
        </xdr:cNvPr>
        <xdr:cNvSpPr txBox="1"/>
      </xdr:nvSpPr>
      <xdr:spPr>
        <a:xfrm>
          <a:off x="7524750" y="2733675"/>
          <a:ext cx="1019175" cy="828675"/>
        </a:xfrm>
        <a:prstGeom prst="rect">
          <a:avLst/>
        </a:prstGeom>
        <a:solidFill>
          <a:schemeClr val="accent1">
            <a:lumMod val="75000"/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CN" sz="1600">
              <a:solidFill>
                <a:schemeClr val="bg1"/>
              </a:solidFill>
              <a:latin typeface="Bodoni MT Black" panose="02070A03080606020203" pitchFamily="18" charset="0"/>
            </a:rPr>
            <a:t>NO.1</a:t>
          </a:r>
        </a:p>
        <a:p>
          <a:r>
            <a:rPr lang="en-US" altLang="zh-CN" sz="1100" baseline="0">
              <a:solidFill>
                <a:schemeClr val="bg1"/>
              </a:solidFill>
              <a:latin typeface="Bodoni MT Black" panose="02070A03080606020203" pitchFamily="18" charset="0"/>
            </a:rPr>
            <a:t>       </a:t>
          </a:r>
          <a:r>
            <a:rPr lang="zh-CN" altLang="en-US" sz="1100">
              <a:solidFill>
                <a:schemeClr val="bg1"/>
              </a:solidFill>
              <a:latin typeface="Bodoni MT Black" panose="02070A03080606020203" pitchFamily="18" charset="0"/>
            </a:rPr>
            <a:t>区域</a:t>
          </a:r>
          <a:r>
            <a:rPr lang="en-US" altLang="zh-CN" sz="1100">
              <a:solidFill>
                <a:schemeClr val="bg1"/>
              </a:solidFill>
              <a:latin typeface="Bodoni MT Black" panose="02070A03080606020203" pitchFamily="18" charset="0"/>
            </a:rPr>
            <a:t>4</a:t>
          </a:r>
        </a:p>
        <a:p>
          <a:r>
            <a:rPr lang="en-US" altLang="zh-CN" sz="1100">
              <a:solidFill>
                <a:schemeClr val="bg1"/>
              </a:solidFill>
              <a:latin typeface="Bodoni MT Black" panose="02070A03080606020203" pitchFamily="18" charset="0"/>
            </a:rPr>
            <a:t>24%</a:t>
          </a:r>
          <a:r>
            <a:rPr lang="en-US" altLang="zh-CN" sz="1100">
              <a:solidFill>
                <a:schemeClr val="bg1"/>
              </a:solidFill>
            </a:rPr>
            <a:t>     </a:t>
          </a:r>
          <a:endParaRPr lang="zh-CN" altLang="en-US" sz="1100">
            <a:solidFill>
              <a:schemeClr val="bg1"/>
            </a:solidFill>
          </a:endParaRPr>
        </a:p>
      </xdr:txBody>
    </xdr:sp>
    <xdr:clientData/>
  </xdr:twoCellAnchor>
  <xdr:twoCellAnchor>
    <xdr:from>
      <xdr:col>12</xdr:col>
      <xdr:colOff>95250</xdr:colOff>
      <xdr:row>15</xdr:row>
      <xdr:rowOff>9525</xdr:rowOff>
    </xdr:from>
    <xdr:to>
      <xdr:col>13</xdr:col>
      <xdr:colOff>457200</xdr:colOff>
      <xdr:row>21</xdr:row>
      <xdr:rowOff>114300</xdr:rowOff>
    </xdr:to>
    <xdr:sp macro="" textlink="">
      <xdr:nvSpPr>
        <xdr:cNvPr id="6" name="椭圆 5">
          <a:extLst>
            <a:ext uri="{FF2B5EF4-FFF2-40B4-BE49-F238E27FC236}">
              <a16:creationId xmlns:a16="http://schemas.microsoft.com/office/drawing/2014/main" id="{ED24616B-A724-4852-B69C-8369F57BD9FA}"/>
            </a:ext>
          </a:extLst>
        </xdr:cNvPr>
        <xdr:cNvSpPr/>
      </xdr:nvSpPr>
      <xdr:spPr>
        <a:xfrm>
          <a:off x="8934450" y="2895600"/>
          <a:ext cx="1152525" cy="1133475"/>
        </a:xfrm>
        <a:prstGeom prst="ellipse">
          <a:avLst/>
        </a:prstGeom>
        <a:solidFill>
          <a:schemeClr val="accent2">
            <a:alpha val="72000"/>
          </a:schemeClr>
        </a:solidFill>
        <a:ln>
          <a:noFill/>
        </a:ln>
        <a:effectLst>
          <a:glow rad="279400">
            <a:schemeClr val="accent2">
              <a:alpha val="36000"/>
            </a:schemeClr>
          </a:glow>
          <a:softEdge rad="12700"/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zh-CN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12</xdr:col>
      <xdr:colOff>333375</xdr:colOff>
      <xdr:row>16</xdr:row>
      <xdr:rowOff>47625</xdr:rowOff>
    </xdr:from>
    <xdr:to>
      <xdr:col>13</xdr:col>
      <xdr:colOff>228600</xdr:colOff>
      <xdr:row>20</xdr:row>
      <xdr:rowOff>76200</xdr:rowOff>
    </xdr:to>
    <xdr:sp macro="" textlink="">
      <xdr:nvSpPr>
        <xdr:cNvPr id="7" name="文本框 6">
          <a:extLst>
            <a:ext uri="{FF2B5EF4-FFF2-40B4-BE49-F238E27FC236}">
              <a16:creationId xmlns:a16="http://schemas.microsoft.com/office/drawing/2014/main" id="{71DECD57-8BF4-48BF-8E8A-C4865DA85D91}"/>
            </a:ext>
          </a:extLst>
        </xdr:cNvPr>
        <xdr:cNvSpPr txBox="1"/>
      </xdr:nvSpPr>
      <xdr:spPr>
        <a:xfrm>
          <a:off x="9172575" y="3105150"/>
          <a:ext cx="685800" cy="714375"/>
        </a:xfrm>
        <a:prstGeom prst="rect">
          <a:avLst/>
        </a:prstGeom>
        <a:solidFill>
          <a:schemeClr val="accent2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n-US" altLang="zh-CN" sz="1200">
              <a:solidFill>
                <a:schemeClr val="bg1"/>
              </a:solidFill>
              <a:latin typeface="Bodoni MT Black" panose="02070A03080606020203" pitchFamily="18" charset="0"/>
              <a:ea typeface="+mn-ea"/>
              <a:cs typeface="+mn-cs"/>
            </a:rPr>
            <a:t>NO.2</a:t>
          </a:r>
        </a:p>
        <a:p>
          <a:pPr marL="0" indent="0"/>
          <a:r>
            <a:rPr lang="zh-CN" altLang="en-US" sz="1050">
              <a:solidFill>
                <a:schemeClr val="bg1"/>
              </a:solidFill>
              <a:latin typeface="Bodoni MT Black" panose="02070A03080606020203" pitchFamily="18" charset="0"/>
              <a:ea typeface="+mn-ea"/>
              <a:cs typeface="+mn-cs"/>
            </a:rPr>
            <a:t>   区域</a:t>
          </a:r>
          <a:r>
            <a:rPr lang="en-US" altLang="zh-CN" sz="1050">
              <a:solidFill>
                <a:schemeClr val="bg1"/>
              </a:solidFill>
              <a:latin typeface="Bodoni MT Black" panose="02070A03080606020203" pitchFamily="18" charset="0"/>
              <a:ea typeface="+mn-ea"/>
              <a:cs typeface="+mn-cs"/>
            </a:rPr>
            <a:t>1</a:t>
          </a:r>
        </a:p>
        <a:p>
          <a:pPr marL="0" indent="0"/>
          <a:r>
            <a:rPr lang="en-US" altLang="zh-CN" sz="1200">
              <a:solidFill>
                <a:schemeClr val="bg1"/>
              </a:solidFill>
              <a:latin typeface="Bodoni MT Black" panose="02070A03080606020203" pitchFamily="18" charset="0"/>
              <a:ea typeface="+mn-ea"/>
              <a:cs typeface="+mn-cs"/>
            </a:rPr>
            <a:t>23%</a:t>
          </a:r>
          <a:endParaRPr lang="zh-CN" altLang="en-US" sz="1200">
            <a:solidFill>
              <a:schemeClr val="bg1"/>
            </a:solidFill>
            <a:latin typeface="Bodoni MT Black" panose="02070A03080606020203" pitchFamily="18" charset="0"/>
            <a:ea typeface="+mn-ea"/>
            <a:cs typeface="+mn-cs"/>
          </a:endParaRPr>
        </a:p>
      </xdr:txBody>
    </xdr:sp>
    <xdr:clientData/>
  </xdr:twoCellAnchor>
  <xdr:twoCellAnchor>
    <xdr:from>
      <xdr:col>11</xdr:col>
      <xdr:colOff>123825</xdr:colOff>
      <xdr:row>18</xdr:row>
      <xdr:rowOff>76200</xdr:rowOff>
    </xdr:from>
    <xdr:to>
      <xdr:col>12</xdr:col>
      <xdr:colOff>333375</xdr:colOff>
      <xdr:row>24</xdr:row>
      <xdr:rowOff>9525</xdr:rowOff>
    </xdr:to>
    <xdr:sp macro="" textlink="">
      <xdr:nvSpPr>
        <xdr:cNvPr id="8" name="椭圆 7">
          <a:extLst>
            <a:ext uri="{FF2B5EF4-FFF2-40B4-BE49-F238E27FC236}">
              <a16:creationId xmlns:a16="http://schemas.microsoft.com/office/drawing/2014/main" id="{8CCA24BC-8161-4681-A514-25720C4AE81A}"/>
            </a:ext>
          </a:extLst>
        </xdr:cNvPr>
        <xdr:cNvSpPr/>
      </xdr:nvSpPr>
      <xdr:spPr>
        <a:xfrm>
          <a:off x="8172450" y="3476625"/>
          <a:ext cx="1000125" cy="962025"/>
        </a:xfrm>
        <a:prstGeom prst="ellipse">
          <a:avLst/>
        </a:prstGeom>
        <a:solidFill>
          <a:schemeClr val="accent3">
            <a:alpha val="72000"/>
          </a:schemeClr>
        </a:solidFill>
        <a:ln>
          <a:noFill/>
        </a:ln>
        <a:effectLst>
          <a:glow rad="279400">
            <a:schemeClr val="accent3">
              <a:alpha val="36000"/>
            </a:schemeClr>
          </a:glo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11</xdr:col>
      <xdr:colOff>323850</xdr:colOff>
      <xdr:row>19</xdr:row>
      <xdr:rowOff>66675</xdr:rowOff>
    </xdr:from>
    <xdr:to>
      <xdr:col>12</xdr:col>
      <xdr:colOff>142875</xdr:colOff>
      <xdr:row>23</xdr:row>
      <xdr:rowOff>19050</xdr:rowOff>
    </xdr:to>
    <xdr:sp macro="" textlink="">
      <xdr:nvSpPr>
        <xdr:cNvPr id="9" name="文本框 8">
          <a:extLst>
            <a:ext uri="{FF2B5EF4-FFF2-40B4-BE49-F238E27FC236}">
              <a16:creationId xmlns:a16="http://schemas.microsoft.com/office/drawing/2014/main" id="{85EA6857-B618-47DF-B465-CDB62C6969FE}"/>
            </a:ext>
          </a:extLst>
        </xdr:cNvPr>
        <xdr:cNvSpPr txBox="1"/>
      </xdr:nvSpPr>
      <xdr:spPr>
        <a:xfrm>
          <a:off x="8372475" y="3638550"/>
          <a:ext cx="609600" cy="638175"/>
        </a:xfrm>
        <a:prstGeom prst="rect">
          <a:avLst/>
        </a:prstGeom>
        <a:solidFill>
          <a:schemeClr val="accent2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n-US" altLang="zh-CN" sz="1100">
              <a:solidFill>
                <a:schemeClr val="bg1"/>
              </a:solidFill>
              <a:latin typeface="Bodoni MT Black" panose="02070A03080606020203" pitchFamily="18" charset="0"/>
              <a:ea typeface="+mn-ea"/>
              <a:cs typeface="+mn-cs"/>
            </a:rPr>
            <a:t>NO.3</a:t>
          </a:r>
        </a:p>
        <a:p>
          <a:pPr marL="0" indent="0"/>
          <a:r>
            <a:rPr lang="zh-CN" altLang="en-US" sz="1000">
              <a:solidFill>
                <a:schemeClr val="bg1"/>
              </a:solidFill>
              <a:latin typeface="Bodoni MT Black" panose="02070A03080606020203" pitchFamily="18" charset="0"/>
              <a:ea typeface="+mn-ea"/>
              <a:cs typeface="+mn-cs"/>
            </a:rPr>
            <a:t>  区域</a:t>
          </a:r>
          <a:r>
            <a:rPr lang="en-US" altLang="zh-CN" sz="1000">
              <a:solidFill>
                <a:schemeClr val="bg1"/>
              </a:solidFill>
              <a:latin typeface="Bodoni MT Black" panose="02070A03080606020203" pitchFamily="18" charset="0"/>
              <a:ea typeface="+mn-ea"/>
              <a:cs typeface="+mn-cs"/>
            </a:rPr>
            <a:t>3</a:t>
          </a:r>
        </a:p>
        <a:p>
          <a:pPr marL="0" indent="0"/>
          <a:r>
            <a:rPr lang="en-US" altLang="zh-CN" sz="1100">
              <a:solidFill>
                <a:schemeClr val="bg1"/>
              </a:solidFill>
              <a:latin typeface="Bodoni MT Black" panose="02070A03080606020203" pitchFamily="18" charset="0"/>
              <a:ea typeface="+mn-ea"/>
              <a:cs typeface="+mn-cs"/>
            </a:rPr>
            <a:t>20%</a:t>
          </a:r>
          <a:endParaRPr lang="zh-CN" altLang="en-US" sz="1100">
            <a:solidFill>
              <a:schemeClr val="bg1"/>
            </a:solidFill>
            <a:latin typeface="Bodoni MT Black" panose="02070A03080606020203" pitchFamily="18" charset="0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661987</xdr:colOff>
      <xdr:row>26</xdr:row>
      <xdr:rowOff>4762</xdr:rowOff>
    </xdr:from>
    <xdr:to>
      <xdr:col>6</xdr:col>
      <xdr:colOff>66675</xdr:colOff>
      <xdr:row>39</xdr:row>
      <xdr:rowOff>9525</xdr:rowOff>
    </xdr:to>
    <xdr:graphicFrame macro="">
      <xdr:nvGraphicFramePr>
        <xdr:cNvPr id="10" name="图表 9">
          <a:extLst>
            <a:ext uri="{FF2B5EF4-FFF2-40B4-BE49-F238E27FC236}">
              <a16:creationId xmlns:a16="http://schemas.microsoft.com/office/drawing/2014/main" id="{782929A8-CC24-4A6C-9725-1EA9F44024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195262</xdr:colOff>
      <xdr:row>26</xdr:row>
      <xdr:rowOff>0</xdr:rowOff>
    </xdr:from>
    <xdr:to>
      <xdr:col>16</xdr:col>
      <xdr:colOff>1014765</xdr:colOff>
      <xdr:row>39</xdr:row>
      <xdr:rowOff>4761</xdr:rowOff>
    </xdr:to>
    <xdr:graphicFrame macro="">
      <xdr:nvGraphicFramePr>
        <xdr:cNvPr id="11" name="图表 10">
          <a:extLst>
            <a:ext uri="{FF2B5EF4-FFF2-40B4-BE49-F238E27FC236}">
              <a16:creationId xmlns:a16="http://schemas.microsoft.com/office/drawing/2014/main" id="{6D783E39-E19D-42FF-8829-25FFF0870E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200025</xdr:colOff>
      <xdr:row>1</xdr:row>
      <xdr:rowOff>28575</xdr:rowOff>
    </xdr:from>
    <xdr:to>
      <xdr:col>16</xdr:col>
      <xdr:colOff>847725</xdr:colOff>
      <xdr:row>14</xdr:row>
      <xdr:rowOff>14287</xdr:rowOff>
    </xdr:to>
    <xdr:graphicFrame macro="">
      <xdr:nvGraphicFramePr>
        <xdr:cNvPr id="14" name="图表 13">
          <a:extLst>
            <a:ext uri="{FF2B5EF4-FFF2-40B4-BE49-F238E27FC236}">
              <a16:creationId xmlns:a16="http://schemas.microsoft.com/office/drawing/2014/main" id="{C8F3EA8B-5EC7-4E3E-B8FF-A3038071B4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752476</xdr:colOff>
      <xdr:row>14</xdr:row>
      <xdr:rowOff>114300</xdr:rowOff>
    </xdr:from>
    <xdr:to>
      <xdr:col>16</xdr:col>
      <xdr:colOff>1009327</xdr:colOff>
      <xdr:row>25</xdr:row>
      <xdr:rowOff>14286</xdr:rowOff>
    </xdr:to>
    <xdr:graphicFrame macro="">
      <xdr:nvGraphicFramePr>
        <xdr:cNvPr id="15" name="图表 14">
          <a:extLst>
            <a:ext uri="{FF2B5EF4-FFF2-40B4-BE49-F238E27FC236}">
              <a16:creationId xmlns:a16="http://schemas.microsoft.com/office/drawing/2014/main" id="{2F6DF9C2-F4B4-4175-ABC3-2E7B597947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离子会议室">
  <a:themeElements>
    <a:clrScheme name="蓝色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离子会议室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离子会议室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8000"/>
                <a:hueMod val="124000"/>
                <a:satMod val="148000"/>
                <a:lumMod val="124000"/>
              </a:schemeClr>
            </a:gs>
            <a:gs pos="100000">
              <a:schemeClr val="phClr">
                <a:shade val="76000"/>
                <a:hueMod val="89000"/>
                <a:satMod val="164000"/>
                <a:lumMod val="5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91000"/>
                <a:satMod val="164000"/>
                <a:lumMod val="74000"/>
              </a:schemeClr>
              <a:schemeClr val="phClr">
                <a:hueMod val="124000"/>
                <a:satMod val="140000"/>
                <a:lumMod val="14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 Boardroom" id="{FC33163D-4339-46B1-8EED-24C834239D99}" vid="{B8502691-933B-45FE-8764-BA278511EF27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Z151"/>
  <sheetViews>
    <sheetView tabSelected="1" workbookViewId="0">
      <selection activeCell="S5" sqref="S5"/>
    </sheetView>
  </sheetViews>
  <sheetFormatPr defaultColWidth="8.25" defaultRowHeight="21" customHeight="1" x14ac:dyDescent="0.15"/>
  <cols>
    <col min="1" max="1" width="3.625" style="2" customWidth="1"/>
    <col min="2" max="6" width="10.375" style="2" customWidth="1"/>
    <col min="7" max="7" width="3.5" style="2" customWidth="1"/>
    <col min="8" max="16" width="10.375" style="2" customWidth="1"/>
    <col min="17" max="17" width="13.5" style="2" customWidth="1"/>
    <col min="18" max="18" width="3.625" style="2" customWidth="1"/>
    <col min="19" max="26" width="10.375" style="2" customWidth="1"/>
    <col min="27" max="16384" width="8.25" style="2"/>
  </cols>
  <sheetData>
    <row r="1" spans="2:26" ht="63.75" customHeight="1" x14ac:dyDescent="0.85">
      <c r="B1" s="19" t="s">
        <v>25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"/>
      <c r="S1" s="1"/>
      <c r="T1" s="1"/>
      <c r="U1" s="1"/>
      <c r="V1" s="1"/>
      <c r="W1" s="1"/>
      <c r="X1" s="1"/>
      <c r="Y1" s="1"/>
      <c r="Z1" s="1"/>
    </row>
    <row r="2" spans="2:26" ht="13.5" customHeight="1" x14ac:dyDescent="0.15">
      <c r="B2" s="3"/>
      <c r="H2" s="8" t="s">
        <v>20</v>
      </c>
      <c r="I2" s="9" t="s">
        <v>1</v>
      </c>
      <c r="J2" s="9" t="s">
        <v>2</v>
      </c>
      <c r="K2" s="9" t="s">
        <v>3</v>
      </c>
      <c r="L2" s="9" t="s">
        <v>8</v>
      </c>
      <c r="M2" s="9" t="s">
        <v>13</v>
      </c>
    </row>
    <row r="3" spans="2:26" ht="13.5" customHeight="1" x14ac:dyDescent="0.15">
      <c r="H3" s="10" t="s">
        <v>0</v>
      </c>
      <c r="I3" s="11">
        <v>0.15</v>
      </c>
      <c r="J3" s="11">
        <v>0.22</v>
      </c>
      <c r="K3" s="11">
        <v>0.31</v>
      </c>
      <c r="L3" s="11">
        <f>AVERAGE(I3:K3)</f>
        <v>0.22666666666666666</v>
      </c>
      <c r="M3" s="12">
        <f>RANK(L3,$L$3:$L$7)</f>
        <v>2</v>
      </c>
    </row>
    <row r="4" spans="2:26" ht="13.5" customHeight="1" x14ac:dyDescent="0.15">
      <c r="H4" s="9" t="s">
        <v>4</v>
      </c>
      <c r="I4" s="13">
        <v>0.27</v>
      </c>
      <c r="J4" s="13">
        <v>0.11</v>
      </c>
      <c r="K4" s="13">
        <v>0.14000000000000001</v>
      </c>
      <c r="L4" s="13">
        <f t="shared" ref="L4:L8" si="0">AVERAGE(I4:K4)</f>
        <v>0.17333333333333334</v>
      </c>
      <c r="M4" s="14">
        <f t="shared" ref="M4:M7" si="1">RANK(L4,$L$3:$L$7)</f>
        <v>4</v>
      </c>
    </row>
    <row r="5" spans="2:26" ht="13.5" customHeight="1" x14ac:dyDescent="0.15">
      <c r="H5" s="10" t="s">
        <v>5</v>
      </c>
      <c r="I5" s="11">
        <v>0.17</v>
      </c>
      <c r="J5" s="11">
        <v>0.25</v>
      </c>
      <c r="K5" s="11">
        <v>0.18</v>
      </c>
      <c r="L5" s="11">
        <f t="shared" si="0"/>
        <v>0.20000000000000004</v>
      </c>
      <c r="M5" s="12">
        <f t="shared" si="1"/>
        <v>3</v>
      </c>
    </row>
    <row r="6" spans="2:26" ht="13.5" customHeight="1" x14ac:dyDescent="0.15">
      <c r="H6" s="9" t="s">
        <v>6</v>
      </c>
      <c r="I6" s="13">
        <v>0.28999999999999998</v>
      </c>
      <c r="J6" s="13">
        <v>0.16</v>
      </c>
      <c r="K6" s="13">
        <v>0.27</v>
      </c>
      <c r="L6" s="13">
        <f t="shared" si="0"/>
        <v>0.24</v>
      </c>
      <c r="M6" s="14">
        <f t="shared" si="1"/>
        <v>1</v>
      </c>
    </row>
    <row r="7" spans="2:26" ht="13.5" customHeight="1" x14ac:dyDescent="0.15">
      <c r="H7" s="10" t="s">
        <v>16</v>
      </c>
      <c r="I7" s="11">
        <v>0.12</v>
      </c>
      <c r="J7" s="11">
        <v>0.26</v>
      </c>
      <c r="K7" s="11">
        <v>0.1</v>
      </c>
      <c r="L7" s="11">
        <f t="shared" si="0"/>
        <v>0.16</v>
      </c>
      <c r="M7" s="12">
        <f t="shared" si="1"/>
        <v>5</v>
      </c>
    </row>
    <row r="8" spans="2:26" ht="13.5" customHeight="1" x14ac:dyDescent="0.15">
      <c r="H8" s="9" t="s">
        <v>10</v>
      </c>
      <c r="I8" s="13">
        <f>MAX(I3:I7)</f>
        <v>0.28999999999999998</v>
      </c>
      <c r="J8" s="13">
        <f t="shared" ref="J8:K8" si="2">MAX(J3:J7)</f>
        <v>0.26</v>
      </c>
      <c r="K8" s="13">
        <f t="shared" si="2"/>
        <v>0.31</v>
      </c>
      <c r="L8" s="15">
        <f t="shared" si="0"/>
        <v>0.28666666666666668</v>
      </c>
      <c r="M8" s="15"/>
    </row>
    <row r="9" spans="2:26" ht="13.5" customHeight="1" x14ac:dyDescent="0.15"/>
    <row r="10" spans="2:26" ht="13.5" customHeight="1" x14ac:dyDescent="0.15">
      <c r="K10" s="4" t="s">
        <v>14</v>
      </c>
      <c r="L10" s="4"/>
      <c r="M10" s="4"/>
    </row>
    <row r="11" spans="2:26" ht="13.5" customHeight="1" x14ac:dyDescent="0.15">
      <c r="K11" s="4"/>
      <c r="L11" s="4"/>
      <c r="M11" s="4"/>
    </row>
    <row r="12" spans="2:26" ht="13.5" customHeight="1" x14ac:dyDescent="0.15"/>
    <row r="13" spans="2:26" ht="13.5" customHeight="1" x14ac:dyDescent="0.15"/>
    <row r="14" spans="2:26" ht="13.5" customHeight="1" x14ac:dyDescent="0.15"/>
    <row r="15" spans="2:26" ht="13.5" customHeight="1" x14ac:dyDescent="0.15"/>
    <row r="16" spans="2:26" ht="13.5" customHeight="1" x14ac:dyDescent="0.15">
      <c r="O16" s="5"/>
      <c r="P16" s="5"/>
      <c r="Q16" s="5"/>
    </row>
    <row r="17" spans="2:17" ht="13.5" customHeight="1" x14ac:dyDescent="0.15">
      <c r="B17" s="6" t="s">
        <v>11</v>
      </c>
      <c r="C17" s="6"/>
      <c r="D17" s="6"/>
      <c r="E17" s="6"/>
      <c r="F17" s="6"/>
      <c r="O17" s="5"/>
      <c r="P17" s="5"/>
      <c r="Q17" s="5"/>
    </row>
    <row r="18" spans="2:17" ht="13.5" customHeight="1" x14ac:dyDescent="0.15">
      <c r="B18" s="9"/>
      <c r="C18" s="9" t="s">
        <v>0</v>
      </c>
      <c r="D18" s="9" t="s">
        <v>4</v>
      </c>
      <c r="E18" s="9" t="s">
        <v>5</v>
      </c>
      <c r="F18" s="9" t="s">
        <v>26</v>
      </c>
      <c r="O18" s="5"/>
      <c r="P18" s="5"/>
      <c r="Q18" s="5"/>
    </row>
    <row r="19" spans="2:17" ht="13.5" customHeight="1" x14ac:dyDescent="0.15">
      <c r="B19" s="10" t="s">
        <v>27</v>
      </c>
      <c r="C19" s="10">
        <v>220000</v>
      </c>
      <c r="D19" s="10">
        <v>299000</v>
      </c>
      <c r="E19" s="10">
        <v>210000</v>
      </c>
      <c r="F19" s="10">
        <v>150000</v>
      </c>
      <c r="O19" s="5"/>
      <c r="P19" s="5"/>
      <c r="Q19" s="5"/>
    </row>
    <row r="20" spans="2:17" ht="13.5" customHeight="1" x14ac:dyDescent="0.15">
      <c r="B20" s="9" t="s">
        <v>28</v>
      </c>
      <c r="C20" s="9">
        <v>310000</v>
      </c>
      <c r="D20" s="9">
        <v>360000</v>
      </c>
      <c r="E20" s="9">
        <v>190000</v>
      </c>
      <c r="F20" s="9">
        <v>300000</v>
      </c>
      <c r="O20" s="5"/>
      <c r="P20" s="5"/>
      <c r="Q20" s="5"/>
    </row>
    <row r="21" spans="2:17" ht="13.5" customHeight="1" x14ac:dyDescent="0.15">
      <c r="B21" s="10" t="s">
        <v>29</v>
      </c>
      <c r="C21" s="10">
        <v>553000</v>
      </c>
      <c r="D21" s="10">
        <v>610000</v>
      </c>
      <c r="E21" s="10">
        <v>370000</v>
      </c>
      <c r="F21" s="10">
        <v>420000</v>
      </c>
      <c r="O21" s="5"/>
      <c r="P21" s="5"/>
      <c r="Q21" s="5"/>
    </row>
    <row r="22" spans="2:17" ht="13.5" customHeight="1" x14ac:dyDescent="0.15">
      <c r="B22" s="9" t="s">
        <v>30</v>
      </c>
      <c r="C22" s="9">
        <v>580000</v>
      </c>
      <c r="D22" s="9">
        <v>650000</v>
      </c>
      <c r="E22" s="9">
        <v>299000</v>
      </c>
      <c r="F22" s="9">
        <v>370000</v>
      </c>
      <c r="O22" s="5"/>
      <c r="P22" s="5"/>
      <c r="Q22" s="5"/>
    </row>
    <row r="23" spans="2:17" ht="13.5" customHeight="1" x14ac:dyDescent="0.15">
      <c r="B23" s="10" t="s">
        <v>31</v>
      </c>
      <c r="C23" s="10">
        <v>360000</v>
      </c>
      <c r="D23" s="10">
        <v>440000</v>
      </c>
      <c r="E23" s="10">
        <v>500000</v>
      </c>
      <c r="F23" s="10">
        <v>610000</v>
      </c>
      <c r="O23" s="5"/>
      <c r="P23" s="5"/>
      <c r="Q23" s="5"/>
    </row>
    <row r="24" spans="2:17" ht="13.5" customHeight="1" x14ac:dyDescent="0.15">
      <c r="B24" s="9" t="s">
        <v>32</v>
      </c>
      <c r="C24" s="9">
        <v>660000</v>
      </c>
      <c r="D24" s="9">
        <v>520000</v>
      </c>
      <c r="E24" s="9">
        <v>570000</v>
      </c>
      <c r="F24" s="9">
        <v>690000</v>
      </c>
    </row>
    <row r="25" spans="2:17" ht="13.5" customHeight="1" x14ac:dyDescent="0.15">
      <c r="B25" s="10" t="s">
        <v>9</v>
      </c>
      <c r="C25" s="10">
        <f>SUM(C19:C24)</f>
        <v>2683000</v>
      </c>
      <c r="D25" s="10">
        <f>SUM(D19:D24)</f>
        <v>2879000</v>
      </c>
      <c r="E25" s="10">
        <f>SUM(E19:E24)</f>
        <v>2139000</v>
      </c>
      <c r="F25" s="10">
        <f>SUM(F19:F24)</f>
        <v>2540000</v>
      </c>
    </row>
    <row r="26" spans="2:17" ht="13.5" customHeight="1" x14ac:dyDescent="0.15"/>
    <row r="27" spans="2:17" ht="13.5" customHeight="1" x14ac:dyDescent="0.15">
      <c r="H27" s="6" t="s">
        <v>15</v>
      </c>
      <c r="I27" s="6"/>
      <c r="J27" s="6"/>
      <c r="K27" s="6"/>
      <c r="L27" s="6"/>
      <c r="M27" s="6"/>
    </row>
    <row r="28" spans="2:17" ht="13.5" customHeight="1" x14ac:dyDescent="0.15">
      <c r="H28" s="9"/>
      <c r="I28" s="9" t="s">
        <v>33</v>
      </c>
      <c r="J28" s="9" t="s">
        <v>17</v>
      </c>
      <c r="K28" s="9" t="s">
        <v>18</v>
      </c>
      <c r="L28" s="9" t="s">
        <v>34</v>
      </c>
      <c r="M28" s="9" t="s">
        <v>19</v>
      </c>
    </row>
    <row r="29" spans="2:17" ht="13.5" customHeight="1" x14ac:dyDescent="0.15">
      <c r="H29" s="10" t="s">
        <v>12</v>
      </c>
      <c r="I29" s="10">
        <v>4</v>
      </c>
      <c r="J29" s="10">
        <v>2</v>
      </c>
      <c r="K29" s="10">
        <v>3</v>
      </c>
      <c r="L29" s="10">
        <v>31</v>
      </c>
      <c r="M29" s="10">
        <v>120000</v>
      </c>
    </row>
    <row r="30" spans="2:17" ht="13.5" customHeight="1" x14ac:dyDescent="0.15">
      <c r="H30" s="9" t="s">
        <v>4</v>
      </c>
      <c r="I30" s="9">
        <v>3</v>
      </c>
      <c r="J30" s="9">
        <v>3</v>
      </c>
      <c r="K30" s="9">
        <v>4</v>
      </c>
      <c r="L30" s="9">
        <v>28</v>
      </c>
      <c r="M30" s="9">
        <v>150000</v>
      </c>
    </row>
    <row r="31" spans="2:17" ht="13.5" customHeight="1" x14ac:dyDescent="0.15">
      <c r="H31" s="10" t="s">
        <v>5</v>
      </c>
      <c r="I31" s="10">
        <v>6</v>
      </c>
      <c r="J31" s="10">
        <v>1</v>
      </c>
      <c r="K31" s="10">
        <v>2</v>
      </c>
      <c r="L31" s="10">
        <v>22</v>
      </c>
      <c r="M31" s="10">
        <v>180000</v>
      </c>
    </row>
    <row r="32" spans="2:17" ht="13.5" customHeight="1" x14ac:dyDescent="0.15">
      <c r="H32" s="9" t="s">
        <v>6</v>
      </c>
      <c r="I32" s="9">
        <v>4</v>
      </c>
      <c r="J32" s="9">
        <v>4</v>
      </c>
      <c r="K32" s="9">
        <v>5</v>
      </c>
      <c r="L32" s="9">
        <v>25</v>
      </c>
      <c r="M32" s="9">
        <v>10000</v>
      </c>
    </row>
    <row r="33" spans="8:13" ht="13.5" customHeight="1" x14ac:dyDescent="0.15">
      <c r="H33" s="10" t="s">
        <v>7</v>
      </c>
      <c r="I33" s="10">
        <v>3</v>
      </c>
      <c r="J33" s="10">
        <v>2</v>
      </c>
      <c r="K33" s="10">
        <v>1</v>
      </c>
      <c r="L33" s="10">
        <v>30</v>
      </c>
      <c r="M33" s="10">
        <v>8000</v>
      </c>
    </row>
    <row r="34" spans="8:13" ht="13.5" customHeight="1" x14ac:dyDescent="0.15">
      <c r="H34" s="7"/>
      <c r="I34" s="7"/>
      <c r="J34" s="7"/>
      <c r="K34" s="7"/>
      <c r="L34" s="7"/>
      <c r="M34" s="7"/>
    </row>
    <row r="35" spans="8:13" ht="13.5" customHeight="1" x14ac:dyDescent="0.15">
      <c r="H35" s="16"/>
      <c r="I35" s="16" t="s">
        <v>12</v>
      </c>
      <c r="J35" s="16" t="s">
        <v>4</v>
      </c>
      <c r="K35" s="16" t="s">
        <v>5</v>
      </c>
      <c r="L35" s="16" t="s">
        <v>6</v>
      </c>
      <c r="M35" s="16" t="s">
        <v>7</v>
      </c>
    </row>
    <row r="36" spans="8:13" ht="13.5" customHeight="1" x14ac:dyDescent="0.15">
      <c r="H36" s="17" t="s">
        <v>21</v>
      </c>
      <c r="I36" s="17">
        <v>200000</v>
      </c>
      <c r="J36" s="17">
        <v>110000</v>
      </c>
      <c r="K36" s="17">
        <v>150000</v>
      </c>
      <c r="L36" s="17">
        <v>80000</v>
      </c>
      <c r="M36" s="17">
        <v>100000</v>
      </c>
    </row>
    <row r="37" spans="8:13" ht="13.5" customHeight="1" x14ac:dyDescent="0.15">
      <c r="H37" s="16" t="s">
        <v>22</v>
      </c>
      <c r="I37" s="16">
        <v>120000</v>
      </c>
      <c r="J37" s="16">
        <v>170000</v>
      </c>
      <c r="K37" s="16">
        <v>110000</v>
      </c>
      <c r="L37" s="16">
        <v>60000</v>
      </c>
      <c r="M37" s="16">
        <v>150000</v>
      </c>
    </row>
    <row r="38" spans="8:13" ht="13.5" customHeight="1" x14ac:dyDescent="0.15">
      <c r="H38" s="17" t="s">
        <v>23</v>
      </c>
      <c r="I38" s="18">
        <f>I37/I36</f>
        <v>0.6</v>
      </c>
      <c r="J38" s="18">
        <f t="shared" ref="J38:M38" si="3">J37/J36</f>
        <v>1.5454545454545454</v>
      </c>
      <c r="K38" s="18">
        <f t="shared" si="3"/>
        <v>0.73333333333333328</v>
      </c>
      <c r="L38" s="18">
        <f t="shared" si="3"/>
        <v>0.75</v>
      </c>
      <c r="M38" s="18">
        <f t="shared" si="3"/>
        <v>1.5</v>
      </c>
    </row>
    <row r="39" spans="8:13" ht="13.5" customHeight="1" x14ac:dyDescent="0.15">
      <c r="H39" s="16" t="s">
        <v>24</v>
      </c>
      <c r="I39" s="16">
        <f>I37-I36</f>
        <v>-80000</v>
      </c>
      <c r="J39" s="16">
        <f t="shared" ref="J39:M39" si="4">J37-J36</f>
        <v>60000</v>
      </c>
      <c r="K39" s="16">
        <f t="shared" si="4"/>
        <v>-40000</v>
      </c>
      <c r="L39" s="16">
        <f t="shared" si="4"/>
        <v>-20000</v>
      </c>
      <c r="M39" s="16">
        <f t="shared" si="4"/>
        <v>50000</v>
      </c>
    </row>
    <row r="40" spans="8:13" ht="13.5" customHeight="1" x14ac:dyDescent="0.15"/>
    <row r="41" spans="8:13" ht="13.5" customHeight="1" x14ac:dyDescent="0.15"/>
    <row r="42" spans="8:13" ht="13.5" customHeight="1" x14ac:dyDescent="0.15"/>
    <row r="43" spans="8:13" ht="13.5" customHeight="1" x14ac:dyDescent="0.15"/>
    <row r="44" spans="8:13" ht="13.5" customHeight="1" x14ac:dyDescent="0.15"/>
    <row r="45" spans="8:13" ht="13.5" customHeight="1" x14ac:dyDescent="0.15"/>
    <row r="46" spans="8:13" ht="13.5" customHeight="1" x14ac:dyDescent="0.15"/>
    <row r="47" spans="8:13" ht="13.5" customHeight="1" x14ac:dyDescent="0.15"/>
    <row r="48" spans="8:13" ht="13.5" customHeight="1" x14ac:dyDescent="0.15"/>
    <row r="49" ht="13.5" customHeight="1" x14ac:dyDescent="0.15"/>
    <row r="50" ht="13.5" customHeight="1" x14ac:dyDescent="0.15"/>
    <row r="51" ht="13.5" customHeight="1" x14ac:dyDescent="0.15"/>
    <row r="52" ht="13.5" customHeight="1" x14ac:dyDescent="0.15"/>
    <row r="53" ht="13.5" customHeight="1" x14ac:dyDescent="0.15"/>
    <row r="54" ht="13.5" customHeight="1" x14ac:dyDescent="0.15"/>
    <row r="55" ht="13.5" customHeight="1" x14ac:dyDescent="0.15"/>
    <row r="56" ht="13.5" customHeight="1" x14ac:dyDescent="0.15"/>
    <row r="57" ht="13.5" customHeight="1" x14ac:dyDescent="0.15"/>
    <row r="58" ht="13.5" customHeight="1" x14ac:dyDescent="0.15"/>
    <row r="59" ht="13.5" customHeight="1" x14ac:dyDescent="0.15"/>
    <row r="60" ht="13.5" customHeight="1" x14ac:dyDescent="0.15"/>
    <row r="61" ht="13.5" customHeight="1" x14ac:dyDescent="0.15"/>
    <row r="62" ht="13.5" customHeight="1" x14ac:dyDescent="0.15"/>
    <row r="63" ht="13.5" customHeight="1" x14ac:dyDescent="0.15"/>
    <row r="64" ht="13.5" customHeight="1" x14ac:dyDescent="0.15"/>
    <row r="65" ht="13.5" customHeight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1" ht="13.5" customHeight="1" x14ac:dyDescent="0.15"/>
    <row r="72" ht="13.5" customHeight="1" x14ac:dyDescent="0.15"/>
    <row r="73" ht="13.5" customHeight="1" x14ac:dyDescent="0.15"/>
    <row r="74" ht="13.5" customHeight="1" x14ac:dyDescent="0.15"/>
    <row r="75" ht="13.5" customHeight="1" x14ac:dyDescent="0.15"/>
    <row r="76" ht="13.5" customHeight="1" x14ac:dyDescent="0.15"/>
    <row r="77" ht="13.5" customHeight="1" x14ac:dyDescent="0.15"/>
    <row r="78" ht="13.5" customHeight="1" x14ac:dyDescent="0.15"/>
    <row r="79" ht="13.5" customHeight="1" x14ac:dyDescent="0.15"/>
    <row r="80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  <row r="85" ht="13.5" customHeight="1" x14ac:dyDescent="0.15"/>
    <row r="86" ht="13.5" customHeight="1" x14ac:dyDescent="0.15"/>
    <row r="87" ht="13.5" customHeight="1" x14ac:dyDescent="0.15"/>
    <row r="88" ht="13.5" customHeight="1" x14ac:dyDescent="0.15"/>
    <row r="89" ht="13.5" customHeight="1" x14ac:dyDescent="0.15"/>
    <row r="90" ht="13.5" customHeight="1" x14ac:dyDescent="0.15"/>
    <row r="91" ht="13.5" customHeight="1" x14ac:dyDescent="0.15"/>
    <row r="92" ht="13.5" customHeight="1" x14ac:dyDescent="0.15"/>
    <row r="93" ht="13.5" customHeight="1" x14ac:dyDescent="0.15"/>
    <row r="94" ht="13.5" customHeight="1" x14ac:dyDescent="0.15"/>
    <row r="95" ht="13.5" customHeight="1" x14ac:dyDescent="0.15"/>
    <row r="96" ht="13.5" customHeight="1" x14ac:dyDescent="0.15"/>
    <row r="97" ht="13.5" customHeight="1" x14ac:dyDescent="0.15"/>
    <row r="98" ht="13.5" customHeight="1" x14ac:dyDescent="0.15"/>
    <row r="99" ht="13.5" customHeight="1" x14ac:dyDescent="0.15"/>
    <row r="100" ht="13.5" customHeight="1" x14ac:dyDescent="0.15"/>
    <row r="101" ht="13.5" customHeight="1" x14ac:dyDescent="0.15"/>
    <row r="102" ht="13.5" customHeight="1" x14ac:dyDescent="0.15"/>
    <row r="103" ht="13.5" customHeight="1" x14ac:dyDescent="0.15"/>
    <row r="104" ht="13.5" customHeight="1" x14ac:dyDescent="0.15"/>
    <row r="105" ht="13.5" customHeight="1" x14ac:dyDescent="0.15"/>
    <row r="106" ht="13.5" customHeight="1" x14ac:dyDescent="0.15"/>
    <row r="107" ht="13.5" customHeight="1" x14ac:dyDescent="0.15"/>
    <row r="108" ht="13.5" customHeight="1" x14ac:dyDescent="0.15"/>
    <row r="109" ht="13.5" customHeight="1" x14ac:dyDescent="0.15"/>
    <row r="110" ht="13.5" customHeight="1" x14ac:dyDescent="0.15"/>
    <row r="111" ht="13.5" customHeight="1" x14ac:dyDescent="0.15"/>
    <row r="112" ht="13.5" customHeight="1" x14ac:dyDescent="0.15"/>
    <row r="113" ht="13.5" customHeight="1" x14ac:dyDescent="0.15"/>
    <row r="114" ht="13.5" customHeight="1" x14ac:dyDescent="0.15"/>
    <row r="115" ht="13.5" customHeight="1" x14ac:dyDescent="0.15"/>
    <row r="116" ht="13.5" customHeight="1" x14ac:dyDescent="0.15"/>
    <row r="117" ht="13.5" customHeight="1" x14ac:dyDescent="0.15"/>
    <row r="118" ht="13.5" customHeight="1" x14ac:dyDescent="0.15"/>
    <row r="119" ht="13.5" customHeight="1" x14ac:dyDescent="0.15"/>
    <row r="120" ht="13.5" customHeight="1" x14ac:dyDescent="0.15"/>
    <row r="121" ht="13.5" customHeight="1" x14ac:dyDescent="0.15"/>
    <row r="122" ht="13.5" customHeight="1" x14ac:dyDescent="0.15"/>
    <row r="123" ht="13.5" customHeight="1" x14ac:dyDescent="0.15"/>
    <row r="124" ht="13.5" customHeight="1" x14ac:dyDescent="0.15"/>
    <row r="125" ht="13.5" customHeight="1" x14ac:dyDescent="0.15"/>
    <row r="126" ht="13.5" customHeight="1" x14ac:dyDescent="0.15"/>
    <row r="127" ht="13.5" customHeight="1" x14ac:dyDescent="0.15"/>
    <row r="128" ht="13.5" customHeight="1" x14ac:dyDescent="0.15"/>
    <row r="129" ht="13.5" customHeight="1" x14ac:dyDescent="0.15"/>
    <row r="130" ht="13.5" customHeight="1" x14ac:dyDescent="0.15"/>
    <row r="131" ht="13.5" customHeight="1" x14ac:dyDescent="0.15"/>
    <row r="132" ht="13.5" customHeight="1" x14ac:dyDescent="0.15"/>
    <row r="133" ht="13.5" customHeight="1" x14ac:dyDescent="0.15"/>
    <row r="134" ht="13.5" customHeight="1" x14ac:dyDescent="0.15"/>
    <row r="135" ht="13.5" customHeight="1" x14ac:dyDescent="0.15"/>
    <row r="136" ht="13.5" customHeight="1" x14ac:dyDescent="0.15"/>
    <row r="137" ht="13.5" customHeight="1" x14ac:dyDescent="0.15"/>
    <row r="138" ht="13.5" customHeight="1" x14ac:dyDescent="0.15"/>
    <row r="139" ht="13.5" customHeight="1" x14ac:dyDescent="0.15"/>
    <row r="140" ht="13.5" customHeight="1" x14ac:dyDescent="0.15"/>
    <row r="141" ht="13.5" customHeight="1" x14ac:dyDescent="0.15"/>
    <row r="142" ht="13.5" customHeight="1" x14ac:dyDescent="0.15"/>
    <row r="143" ht="13.5" customHeight="1" x14ac:dyDescent="0.15"/>
    <row r="144" ht="13.5" customHeight="1" x14ac:dyDescent="0.15"/>
    <row r="145" ht="13.5" customHeight="1" x14ac:dyDescent="0.15"/>
    <row r="146" ht="13.5" customHeight="1" x14ac:dyDescent="0.15"/>
    <row r="147" ht="13.5" customHeight="1" x14ac:dyDescent="0.15"/>
    <row r="148" ht="13.5" customHeight="1" x14ac:dyDescent="0.15"/>
    <row r="149" ht="13.5" customHeight="1" x14ac:dyDescent="0.15"/>
    <row r="150" ht="13.5" customHeight="1" x14ac:dyDescent="0.15"/>
    <row r="151" ht="13.5" customHeight="1" x14ac:dyDescent="0.15"/>
  </sheetData>
  <mergeCells count="5">
    <mergeCell ref="B17:F17"/>
    <mergeCell ref="L8:M8"/>
    <mergeCell ref="K10:M11"/>
    <mergeCell ref="H27:M27"/>
    <mergeCell ref="B1:Q1"/>
  </mergeCells>
  <phoneticPr fontId="1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</cp:lastModifiedBy>
  <dcterms:created xsi:type="dcterms:W3CDTF">2018-09-04T06:08:58Z</dcterms:created>
  <dcterms:modified xsi:type="dcterms:W3CDTF">2019-05-30T07:19:30Z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