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13_ncr:1_{A029B3A5-DAC5-4872-AFE2-41074FCBBD7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5" r:id="rId1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5" l="1"/>
  <c r="L5" i="5"/>
  <c r="L7" i="5"/>
  <c r="L9" i="5"/>
  <c r="L10" i="5"/>
  <c r="M5" i="5"/>
  <c r="M7" i="5"/>
  <c r="M9" i="5"/>
  <c r="M10" i="5"/>
  <c r="L6" i="5"/>
  <c r="M6" i="5"/>
  <c r="L8" i="5"/>
  <c r="M8" i="5"/>
  <c r="L4" i="5"/>
  <c r="M4" i="5"/>
  <c r="K4" i="5"/>
  <c r="G5" i="5"/>
  <c r="K5" i="5"/>
  <c r="G7" i="5"/>
  <c r="K7" i="5"/>
  <c r="G9" i="5"/>
  <c r="K9" i="5"/>
  <c r="K10" i="5"/>
  <c r="J5" i="5"/>
  <c r="J7" i="5"/>
  <c r="J9" i="5"/>
  <c r="J10" i="5"/>
  <c r="K6" i="5"/>
  <c r="K8" i="5"/>
  <c r="J6" i="5"/>
  <c r="J8" i="5"/>
  <c r="D10" i="5"/>
  <c r="E10" i="5"/>
  <c r="F10" i="5"/>
  <c r="G4" i="5"/>
  <c r="G6" i="5"/>
  <c r="G8" i="5"/>
  <c r="G10" i="5"/>
  <c r="C10" i="5"/>
</calcChain>
</file>

<file path=xl/sharedStrings.xml><?xml version="1.0" encoding="utf-8"?>
<sst xmlns="http://schemas.openxmlformats.org/spreadsheetml/2006/main" count="24" uniqueCount="18">
  <si>
    <t>1月</t>
    <phoneticPr fontId="1" type="noConversion"/>
  </si>
  <si>
    <t>2月</t>
  </si>
  <si>
    <t>3月</t>
  </si>
  <si>
    <t>4月</t>
  </si>
  <si>
    <t>5月</t>
  </si>
  <si>
    <t>6月</t>
  </si>
  <si>
    <t>好评</t>
    <phoneticPr fontId="1" type="noConversion"/>
  </si>
  <si>
    <t>中评</t>
    <phoneticPr fontId="1" type="noConversion"/>
  </si>
  <si>
    <t>差评</t>
    <phoneticPr fontId="1" type="noConversion"/>
  </si>
  <si>
    <t>未评价</t>
    <phoneticPr fontId="1" type="noConversion"/>
  </si>
  <si>
    <t>合计</t>
    <phoneticPr fontId="1" type="noConversion"/>
  </si>
  <si>
    <t>平均值</t>
    <phoneticPr fontId="1" type="noConversion"/>
  </si>
  <si>
    <t>客户活跃度</t>
    <phoneticPr fontId="1" type="noConversion"/>
  </si>
  <si>
    <t>好评率</t>
    <phoneticPr fontId="1" type="noConversion"/>
  </si>
  <si>
    <t>平均值</t>
    <phoneticPr fontId="1" type="noConversion"/>
  </si>
  <si>
    <t>差评率</t>
    <phoneticPr fontId="1" type="noConversion"/>
  </si>
  <si>
    <t>中评率</t>
    <phoneticPr fontId="1" type="noConversion"/>
  </si>
  <si>
    <t>评价活跃度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</si>
</sst>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0"/>
      <color theme="0"/>
      <name val="字魂59号-创粗黑"/>
      <family val="3"/>
      <charset val="134"/>
    </font>
    <font>
      <b/>
      <sz val="28"/>
      <color theme="4"/>
      <name val="字魂59号-创粗黑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0" fontId="2" fillId="3" borderId="2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8DC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好评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Sheet1!$B$4:$B$9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xVal>
          <c:yVal>
            <c:numRef>
              <c:f>Sheet1!$C$4:$C$9</c:f>
              <c:numCache>
                <c:formatCode>General</c:formatCode>
                <c:ptCount val="6"/>
                <c:pt idx="0">
                  <c:v>33</c:v>
                </c:pt>
                <c:pt idx="1">
                  <c:v>29</c:v>
                </c:pt>
                <c:pt idx="2">
                  <c:v>26</c:v>
                </c:pt>
                <c:pt idx="3">
                  <c:v>44</c:v>
                </c:pt>
                <c:pt idx="4">
                  <c:v>28</c:v>
                </c:pt>
                <c:pt idx="5">
                  <c:v>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中评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Sheet1!$B$4:$B$9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xVal>
          <c:yVal>
            <c:numRef>
              <c:f>Sheet1!$D$4:$D$9</c:f>
              <c:numCache>
                <c:formatCode>General</c:formatCode>
                <c:ptCount val="6"/>
                <c:pt idx="0">
                  <c:v>36</c:v>
                </c:pt>
                <c:pt idx="1">
                  <c:v>49</c:v>
                </c:pt>
                <c:pt idx="2">
                  <c:v>40</c:v>
                </c:pt>
                <c:pt idx="3">
                  <c:v>33</c:v>
                </c:pt>
                <c:pt idx="4">
                  <c:v>45</c:v>
                </c:pt>
                <c:pt idx="5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CA-4B2C-B6FB-452F87CBDDB1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差评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Sheet1!$B$4:$B$9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xVal>
          <c:yVal>
            <c:numRef>
              <c:f>Sheet1!$E$4:$E$9</c:f>
              <c:numCache>
                <c:formatCode>General</c:formatCode>
                <c:ptCount val="6"/>
                <c:pt idx="0">
                  <c:v>25</c:v>
                </c:pt>
                <c:pt idx="1">
                  <c:v>28</c:v>
                </c:pt>
                <c:pt idx="2">
                  <c:v>46</c:v>
                </c:pt>
                <c:pt idx="3">
                  <c:v>40</c:v>
                </c:pt>
                <c:pt idx="4">
                  <c:v>17</c:v>
                </c:pt>
                <c:pt idx="5">
                  <c:v>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CA-4B2C-B6FB-452F87CBDDB1}"/>
            </c:ext>
          </c:extLst>
        </c:ser>
        <c:ser>
          <c:idx val="3"/>
          <c:order val="3"/>
          <c:tx>
            <c:strRef>
              <c:f>Sheet1!$F$3</c:f>
              <c:strCache>
                <c:ptCount val="1"/>
                <c:pt idx="0">
                  <c:v>未评价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Sheet1!$B$4:$B$9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xVal>
          <c:yVal>
            <c:numRef>
              <c:f>Sheet1!$F$4:$F$9</c:f>
              <c:numCache>
                <c:formatCode>General</c:formatCode>
                <c:ptCount val="6"/>
                <c:pt idx="0">
                  <c:v>31</c:v>
                </c:pt>
                <c:pt idx="1">
                  <c:v>37</c:v>
                </c:pt>
                <c:pt idx="2">
                  <c:v>23</c:v>
                </c:pt>
                <c:pt idx="3">
                  <c:v>27</c:v>
                </c:pt>
                <c:pt idx="4">
                  <c:v>32</c:v>
                </c:pt>
                <c:pt idx="5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2706760"/>
        <c:axId val="812708400"/>
      </c:scatterChart>
      <c:val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crossBetween val="midCat"/>
      </c:val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335B74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doughnutChart>
        <c:varyColors val="1"/>
        <c:ser>
          <c:idx val="0"/>
          <c:order val="0"/>
          <c:tx>
            <c:strRef>
              <c:f>Sheet1!$G$3</c:f>
              <c:strCache>
                <c:ptCount val="1"/>
                <c:pt idx="0">
                  <c:v>合计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dPt>
            <c:idx val="3"/>
            <c:bubble3D val="0"/>
            <c:spPr>
              <a:noFill/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dPt>
          <c:dPt>
            <c:idx val="4"/>
            <c:bubble3D val="0"/>
            <c:spPr>
              <a:noFill/>
              <a:ln w="9525" cap="flat" cmpd="sng" algn="ctr">
                <a:solidFill>
                  <a:schemeClr val="accent5"/>
                </a:solidFill>
                <a:miter lim="800000"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</c:dPt>
          <c:dPt>
            <c:idx val="5"/>
            <c:bubble3D val="0"/>
            <c:spPr>
              <a:noFill/>
              <a:ln w="9525" cap="flat" cmpd="sng" algn="ctr">
                <a:solidFill>
                  <a:schemeClr val="accent6"/>
                </a:solidFill>
                <a:miter lim="800000"/>
              </a:ln>
              <a:effectLst>
                <a:glow rad="63500">
                  <a:schemeClr val="accent6">
                    <a:satMod val="175000"/>
                    <a:alpha val="25000"/>
                  </a:schemeClr>
                </a:glo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Sheet1!$B$4:$B$9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Sheet1!$G$4:$G$9</c:f>
              <c:numCache>
                <c:formatCode>General</c:formatCode>
                <c:ptCount val="6"/>
                <c:pt idx="0">
                  <c:v>125</c:v>
                </c:pt>
                <c:pt idx="1">
                  <c:v>143</c:v>
                </c:pt>
                <c:pt idx="2">
                  <c:v>135</c:v>
                </c:pt>
                <c:pt idx="3">
                  <c:v>144</c:v>
                </c:pt>
                <c:pt idx="4">
                  <c:v>122</c:v>
                </c:pt>
                <c:pt idx="5">
                  <c:v>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335B74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r>
              <a:rPr lang="zh-CN" altLang="en-US"/>
              <a:t>平均值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21969473561027805"/>
          <c:y val="0.15087061797967505"/>
          <c:w val="0.56061052877944395"/>
          <c:h val="0.71996592328531128"/>
        </c:manualLayout>
      </c:layout>
      <c:pieChart>
        <c:varyColors val="1"/>
        <c:ser>
          <c:idx val="0"/>
          <c:order val="0"/>
          <c:tx>
            <c:strRef>
              <c:f>Sheet1!$B$10</c:f>
              <c:strCache>
                <c:ptCount val="1"/>
                <c:pt idx="0">
                  <c:v>平均值</c:v>
                </c:pt>
              </c:strCache>
            </c:strRef>
          </c:tx>
          <c:spPr>
            <a:noFill/>
          </c:spPr>
          <c:explosion val="4"/>
          <c:dPt>
            <c:idx val="0"/>
            <c:bubble3D val="0"/>
            <c:spPr>
              <a:noFill/>
              <a:ln w="19050">
                <a:solidFill>
                  <a:schemeClr val="accent2"/>
                </a:solidFill>
              </a:ln>
              <a:effectLst>
                <a:glow rad="63500">
                  <a:schemeClr val="accent1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914E-4BD2-967F-6548672B97B9}"/>
              </c:ext>
            </c:extLst>
          </c:dPt>
          <c:dPt>
            <c:idx val="1"/>
            <c:bubble3D val="0"/>
            <c:spPr>
              <a:noFill/>
              <a:ln w="19050">
                <a:solidFill>
                  <a:schemeClr val="accent5"/>
                </a:solidFill>
              </a:ln>
              <a:effectLst>
                <a:glow rad="63500">
                  <a:schemeClr val="accent5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4-914E-4BD2-967F-6548672B97B9}"/>
              </c:ext>
            </c:extLst>
          </c:dPt>
          <c:dPt>
            <c:idx val="2"/>
            <c:bubble3D val="0"/>
            <c:spPr>
              <a:noFill/>
              <a:ln w="19050">
                <a:solidFill>
                  <a:schemeClr val="accent3"/>
                </a:solidFill>
              </a:ln>
              <a:effectLst>
                <a:glow rad="63500">
                  <a:schemeClr val="accent2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2-914E-4BD2-967F-6548672B97B9}"/>
              </c:ext>
            </c:extLst>
          </c:dPt>
          <c:dPt>
            <c:idx val="3"/>
            <c:bubble3D val="0"/>
            <c:spPr>
              <a:noFill/>
              <a:ln w="19050">
                <a:solidFill>
                  <a:schemeClr val="accent6"/>
                </a:solidFill>
              </a:ln>
              <a:effectLst>
                <a:glow rad="63500">
                  <a:schemeClr val="accent6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914E-4BD2-967F-6548672B97B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Sheet1!$C$3:$F$3</c:f>
              <c:strCache>
                <c:ptCount val="4"/>
                <c:pt idx="0">
                  <c:v>好评</c:v>
                </c:pt>
                <c:pt idx="1">
                  <c:v>中评</c:v>
                </c:pt>
                <c:pt idx="2">
                  <c:v>差评</c:v>
                </c:pt>
                <c:pt idx="3">
                  <c:v>未评价</c:v>
                </c:pt>
              </c:strCache>
            </c:strRef>
          </c:cat>
          <c:val>
            <c:numRef>
              <c:f>Sheet1!$C$10:$F$10</c:f>
              <c:numCache>
                <c:formatCode>0_ </c:formatCode>
                <c:ptCount val="4"/>
                <c:pt idx="0">
                  <c:v>32.833333333333336</c:v>
                </c:pt>
                <c:pt idx="1">
                  <c:v>38.5</c:v>
                </c:pt>
                <c:pt idx="2">
                  <c:v>31.666666666666668</c:v>
                </c:pt>
                <c:pt idx="3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4E-4BD2-967F-6548672B9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335B74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Sheet1!$J$3</c:f>
              <c:strCache>
                <c:ptCount val="1"/>
                <c:pt idx="0">
                  <c:v>客户活跃度</c:v>
                </c:pt>
              </c:strCache>
            </c:strRef>
          </c:tx>
          <c:spPr>
            <a:ln w="3175" cap="rnd">
              <a:solidFill>
                <a:schemeClr val="accent3"/>
              </a:solidFill>
            </a:ln>
            <a:effectLst>
              <a:glow rad="76200">
                <a:schemeClr val="accent3">
                  <a:lumMod val="60000"/>
                  <a:lumOff val="40000"/>
                  <a:alpha val="34000"/>
                </a:schemeClr>
              </a:glow>
            </a:effectLst>
          </c:spPr>
          <c:marker>
            <c:symbol val="circle"/>
            <c:size val="4"/>
            <c:spPr>
              <a:noFill/>
              <a:ln w="3175">
                <a:solidFill>
                  <a:schemeClr val="accent3"/>
                </a:solidFill>
              </a:ln>
              <a:effectLst>
                <a:glow rad="76200">
                  <a:schemeClr val="accent3">
                    <a:lumMod val="60000"/>
                    <a:lumOff val="40000"/>
                    <a:alpha val="34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Sheet1!$I$4:$I$9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Sheet1!$J$4:$J$9</c:f>
              <c:numCache>
                <c:formatCode>0.00%</c:formatCode>
                <c:ptCount val="6"/>
                <c:pt idx="0">
                  <c:v>0.752</c:v>
                </c:pt>
                <c:pt idx="1">
                  <c:v>0.74125874125874125</c:v>
                </c:pt>
                <c:pt idx="2">
                  <c:v>0.82962962962962961</c:v>
                </c:pt>
                <c:pt idx="3">
                  <c:v>0.8125</c:v>
                </c:pt>
                <c:pt idx="4">
                  <c:v>0.73770491803278693</c:v>
                </c:pt>
                <c:pt idx="5">
                  <c:v>0.80487804878048785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93360"/>
        <c:axId val="600193688"/>
      </c:radarChart>
      <c:catAx>
        <c:axId val="60019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688"/>
        <c:crosses val="autoZero"/>
        <c:auto val="1"/>
        <c:lblAlgn val="ctr"/>
        <c:lblOffset val="100"/>
        <c:noMultiLvlLbl val="0"/>
      </c:catAx>
      <c:valAx>
        <c:axId val="60019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50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rgbClr val="335B74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ubbleChart>
        <c:varyColors val="0"/>
        <c:ser>
          <c:idx val="0"/>
          <c:order val="0"/>
          <c:tx>
            <c:strRef>
              <c:f>Sheet1!$K$3</c:f>
              <c:strCache>
                <c:ptCount val="1"/>
                <c:pt idx="0">
                  <c:v>好评率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xVal>
            <c:strRef>
              <c:f>Sheet1!$I$4:$I$9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xVal>
          <c:yVal>
            <c:numRef>
              <c:f>Sheet1!$K$4:$K$9</c:f>
              <c:numCache>
                <c:formatCode>0.00%</c:formatCode>
                <c:ptCount val="6"/>
                <c:pt idx="0">
                  <c:v>0.26400000000000001</c:v>
                </c:pt>
                <c:pt idx="1">
                  <c:v>0.20279720279720279</c:v>
                </c:pt>
                <c:pt idx="2">
                  <c:v>0.19259259259259259</c:v>
                </c:pt>
                <c:pt idx="3">
                  <c:v>0.30555555555555558</c:v>
                </c:pt>
                <c:pt idx="4">
                  <c:v>0.22950819672131148</c:v>
                </c:pt>
                <c:pt idx="5">
                  <c:v>0.30081300813008133</c:v>
                </c:pt>
              </c:numCache>
            </c:numRef>
          </c:yVal>
          <c:bubbleSize>
            <c:numLit>
              <c:formatCode>General</c:formatCode>
              <c:ptCount val="6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ser>
          <c:idx val="1"/>
          <c:order val="1"/>
          <c:tx>
            <c:strRef>
              <c:f>Sheet1!$L$3</c:f>
              <c:strCache>
                <c:ptCount val="1"/>
                <c:pt idx="0">
                  <c:v>中评率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xVal>
            <c:strRef>
              <c:f>Sheet1!$I$4:$I$9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xVal>
          <c:yVal>
            <c:numRef>
              <c:f>Sheet1!$L$4:$L$9</c:f>
              <c:numCache>
                <c:formatCode>0.00%</c:formatCode>
                <c:ptCount val="6"/>
                <c:pt idx="0">
                  <c:v>0.28799999999999998</c:v>
                </c:pt>
                <c:pt idx="1">
                  <c:v>0.39200000000000002</c:v>
                </c:pt>
                <c:pt idx="2">
                  <c:v>0.32</c:v>
                </c:pt>
                <c:pt idx="3">
                  <c:v>0.26400000000000001</c:v>
                </c:pt>
                <c:pt idx="4">
                  <c:v>0.36</c:v>
                </c:pt>
                <c:pt idx="5">
                  <c:v>0.224</c:v>
                </c:pt>
              </c:numCache>
            </c:numRef>
          </c:yVal>
          <c:bubbleSize>
            <c:numLit>
              <c:formatCode>General</c:formatCode>
              <c:ptCount val="6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1-B2CA-4B2C-B6FB-452F87CBDDB1}"/>
            </c:ext>
          </c:extLst>
        </c:ser>
        <c:ser>
          <c:idx val="2"/>
          <c:order val="2"/>
          <c:tx>
            <c:strRef>
              <c:f>Sheet1!$M$3</c:f>
              <c:strCache>
                <c:ptCount val="1"/>
                <c:pt idx="0">
                  <c:v>差评率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satMod val="175000"/>
                  <a:alpha val="25000"/>
                </a:schemeClr>
              </a:glow>
            </a:effectLst>
          </c:spPr>
          <c:invertIfNegative val="0"/>
          <c:xVal>
            <c:strRef>
              <c:f>Sheet1!$I$4:$I$9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xVal>
          <c:yVal>
            <c:numRef>
              <c:f>Sheet1!$M$4:$M$9</c:f>
              <c:numCache>
                <c:formatCode>0.00%</c:formatCode>
                <c:ptCount val="6"/>
                <c:pt idx="0">
                  <c:v>0.2</c:v>
                </c:pt>
                <c:pt idx="1">
                  <c:v>0.224</c:v>
                </c:pt>
                <c:pt idx="2">
                  <c:v>0.36799999999999999</c:v>
                </c:pt>
                <c:pt idx="3">
                  <c:v>0.32</c:v>
                </c:pt>
                <c:pt idx="4">
                  <c:v>0.13600000000000001</c:v>
                </c:pt>
                <c:pt idx="5">
                  <c:v>0.27200000000000002</c:v>
                </c:pt>
              </c:numCache>
            </c:numRef>
          </c:yVal>
          <c:bubbleSize>
            <c:numLit>
              <c:formatCode>General</c:formatCode>
              <c:ptCount val="6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2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812706760"/>
        <c:axId val="812708400"/>
      </c:bubbleChart>
      <c:val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crossBetween val="midCat"/>
      </c:val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335B74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Sheet1!$K$3</c:f>
              <c:strCache>
                <c:ptCount val="1"/>
                <c:pt idx="0">
                  <c:v>好评率</c:v>
                </c:pt>
              </c:strCache>
            </c:strRef>
          </c:tx>
          <c:spPr>
            <a:ln w="3175" cap="rnd">
              <a:solidFill>
                <a:schemeClr val="accent3"/>
              </a:solidFill>
            </a:ln>
            <a:effectLst>
              <a:glow rad="76200">
                <a:schemeClr val="accent3">
                  <a:lumMod val="60000"/>
                  <a:lumOff val="40000"/>
                  <a:alpha val="34000"/>
                </a:schemeClr>
              </a:glow>
            </a:effectLst>
          </c:spPr>
          <c:marker>
            <c:symbol val="circle"/>
            <c:size val="4"/>
            <c:spPr>
              <a:noFill/>
              <a:ln w="3175">
                <a:solidFill>
                  <a:schemeClr val="accent3"/>
                </a:solidFill>
              </a:ln>
              <a:effectLst>
                <a:glow rad="76200">
                  <a:schemeClr val="accent3">
                    <a:lumMod val="60000"/>
                    <a:lumOff val="40000"/>
                    <a:alpha val="34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Sheet1!$I$4:$I$9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xVal>
          <c:yVal>
            <c:numRef>
              <c:f>Sheet1!$K$4:$K$9</c:f>
              <c:numCache>
                <c:formatCode>0.00%</c:formatCode>
                <c:ptCount val="6"/>
                <c:pt idx="0">
                  <c:v>0.26400000000000001</c:v>
                </c:pt>
                <c:pt idx="1">
                  <c:v>0.20279720279720279</c:v>
                </c:pt>
                <c:pt idx="2">
                  <c:v>0.19259259259259259</c:v>
                </c:pt>
                <c:pt idx="3">
                  <c:v>0.30555555555555558</c:v>
                </c:pt>
                <c:pt idx="4">
                  <c:v>0.22950819672131148</c:v>
                </c:pt>
                <c:pt idx="5">
                  <c:v>0.30081300813008133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93360"/>
        <c:axId val="600193688"/>
      </c:scatterChart>
      <c:valAx>
        <c:axId val="6001933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688"/>
        <c:crosses val="autoZero"/>
        <c:crossBetween val="midCat"/>
      </c:valAx>
      <c:valAx>
        <c:axId val="600193688"/>
        <c:scaling>
          <c:orientation val="minMax"/>
          <c:min val="0.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rgbClr val="335B74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Sheet1!$I$10</c:f>
              <c:strCache>
                <c:ptCount val="1"/>
                <c:pt idx="0">
                  <c:v>平均值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Sheet1!$J$3:$M$3</c:f>
              <c:strCache>
                <c:ptCount val="4"/>
                <c:pt idx="0">
                  <c:v>客户活跃度</c:v>
                </c:pt>
                <c:pt idx="1">
                  <c:v>好评率</c:v>
                </c:pt>
                <c:pt idx="2">
                  <c:v>中评率</c:v>
                </c:pt>
                <c:pt idx="3">
                  <c:v>差评率</c:v>
                </c:pt>
              </c:strCache>
            </c:strRef>
          </c:cat>
          <c:val>
            <c:numRef>
              <c:f>Sheet1!$J$10:$M$10</c:f>
              <c:numCache>
                <c:formatCode>0.00%</c:formatCode>
                <c:ptCount val="4"/>
                <c:pt idx="0">
                  <c:v>0.77966188961694094</c:v>
                </c:pt>
                <c:pt idx="1">
                  <c:v>0.24921109263279062</c:v>
                </c:pt>
                <c:pt idx="2">
                  <c:v>0.308</c:v>
                </c:pt>
                <c:pt idx="3">
                  <c:v>0.25333333333333335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812706760"/>
        <c:axId val="812708400"/>
      </c:barChart>
      <c:cat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auto val="1"/>
        <c:lblAlgn val="ctr"/>
        <c:lblOffset val="100"/>
        <c:noMultiLvlLbl val="0"/>
      </c:cat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335B74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5602</xdr:colOff>
      <xdr:row>11</xdr:row>
      <xdr:rowOff>6723</xdr:rowOff>
    </xdr:from>
    <xdr:to>
      <xdr:col>7</xdr:col>
      <xdr:colOff>0</xdr:colOff>
      <xdr:row>23</xdr:row>
      <xdr:rowOff>212911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533B2290-5CAD-4A3C-A383-A831DBD43C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162485</xdr:colOff>
      <xdr:row>1</xdr:row>
      <xdr:rowOff>459441</xdr:rowOff>
    </xdr:from>
    <xdr:to>
      <xdr:col>17</xdr:col>
      <xdr:colOff>11206</xdr:colOff>
      <xdr:row>13</xdr:row>
      <xdr:rowOff>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E2961233-CCEE-4910-8EDA-75E24F1374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156878</xdr:colOff>
      <xdr:row>13</xdr:row>
      <xdr:rowOff>51549</xdr:rowOff>
    </xdr:from>
    <xdr:to>
      <xdr:col>16</xdr:col>
      <xdr:colOff>773206</xdr:colOff>
      <xdr:row>24</xdr:row>
      <xdr:rowOff>112058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85695182-0A56-48C2-A132-2CFB719A70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5602</xdr:colOff>
      <xdr:row>25</xdr:row>
      <xdr:rowOff>6723</xdr:rowOff>
    </xdr:from>
    <xdr:to>
      <xdr:col>5</xdr:col>
      <xdr:colOff>638735</xdr:colOff>
      <xdr:row>37</xdr:row>
      <xdr:rowOff>212910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347FB507-2F6A-4F4D-A032-CAD6C21C4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750795</xdr:colOff>
      <xdr:row>24</xdr:row>
      <xdr:rowOff>208428</xdr:rowOff>
    </xdr:from>
    <xdr:to>
      <xdr:col>11</xdr:col>
      <xdr:colOff>728383</xdr:colOff>
      <xdr:row>38</xdr:row>
      <xdr:rowOff>11205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B37EFCEE-3BA3-425F-B801-A5D5F2BD37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128867</xdr:colOff>
      <xdr:row>11</xdr:row>
      <xdr:rowOff>6723</xdr:rowOff>
    </xdr:from>
    <xdr:to>
      <xdr:col>12</xdr:col>
      <xdr:colOff>778808</xdr:colOff>
      <xdr:row>23</xdr:row>
      <xdr:rowOff>212911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4E4FF9B0-8255-4609-B76D-3D0279B8DB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67235</xdr:colOff>
      <xdr:row>25</xdr:row>
      <xdr:rowOff>1</xdr:rowOff>
    </xdr:from>
    <xdr:to>
      <xdr:col>17</xdr:col>
      <xdr:colOff>0</xdr:colOff>
      <xdr:row>38</xdr:row>
      <xdr:rowOff>0</xdr:rowOff>
    </xdr:to>
    <xdr:graphicFrame macro="">
      <xdr:nvGraphicFramePr>
        <xdr:cNvPr id="10" name="图表 9">
          <a:extLst>
            <a:ext uri="{FF2B5EF4-FFF2-40B4-BE49-F238E27FC236}">
              <a16:creationId xmlns:a16="http://schemas.microsoft.com/office/drawing/2014/main" id="{C3CA3E4E-75C2-442E-BD7F-CB1A35DCC7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_rels/themeOverride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离子会议室">
  <a:themeElements>
    <a:clrScheme name="蓝色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离子会议室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离子会议室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124000"/>
                <a:satMod val="148000"/>
                <a:lumMod val="124000"/>
              </a:schemeClr>
            </a:gs>
            <a:gs pos="100000">
              <a:schemeClr val="phClr">
                <a:shade val="76000"/>
                <a:hueMod val="89000"/>
                <a:satMod val="164000"/>
                <a:lumMod val="5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91000"/>
                <a:satMod val="164000"/>
                <a:lumMod val="74000"/>
              </a:schemeClr>
              <a:schemeClr val="phClr">
                <a:hueMod val="124000"/>
                <a:satMod val="140000"/>
                <a:lumMod val="14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 Boardroom" id="{FC33163D-4339-46B1-8EED-24C834239D99}" vid="{B8502691-933B-45FE-8764-BA278511EF27}"/>
    </a:ext>
  </a:extLst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离子会议室">
    <a:maj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离子会议室">
    <a:fillStyleLst>
      <a:solidFill>
        <a:schemeClr val="phClr"/>
      </a:solidFill>
      <a:gradFill rotWithShape="1">
        <a:gsLst>
          <a:gs pos="0">
            <a:schemeClr val="phClr">
              <a:tint val="64000"/>
              <a:lumMod val="118000"/>
            </a:schemeClr>
          </a:gs>
          <a:gs pos="100000">
            <a:schemeClr val="phClr">
              <a:tint val="92000"/>
              <a:alpha val="100000"/>
              <a:lumMod val="11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lumMod val="114000"/>
            </a:schemeClr>
          </a:gs>
          <a:gs pos="100000">
            <a:schemeClr val="phClr">
              <a:shade val="90000"/>
              <a:lumMod val="84000"/>
            </a:schemeClr>
          </a:gs>
        </a:gsLst>
        <a:lin ang="5400000" scaled="0"/>
      </a:gradFill>
    </a:fillStyleLst>
    <a:lnStyleLst>
      <a:ln w="9525" cap="rnd" cmpd="sng" algn="ctr">
        <a:solidFill>
          <a:schemeClr val="phClr"/>
        </a:solidFill>
        <a:prstDash val="solid"/>
      </a:ln>
      <a:ln w="19050" cap="rnd" cmpd="sng" algn="ctr">
        <a:solidFill>
          <a:schemeClr val="phClr"/>
        </a:solidFill>
        <a:prstDash val="solid"/>
      </a:ln>
      <a:ln w="28575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>
          <a:outerShdw blurRad="38100" dist="25400" dir="5400000" rotWithShape="0">
            <a:srgbClr val="000000">
              <a:alpha val="45000"/>
            </a:srgbClr>
          </a:outerShdw>
        </a:effectLst>
      </a:effectStyle>
      <a:effectStyle>
        <a:effectLst>
          <a:outerShdw blurRad="63500" dist="38100" dir="5400000" rotWithShape="0">
            <a:srgbClr val="000000">
              <a:alpha val="60000"/>
            </a:srgbClr>
          </a:outerShdw>
        </a:effectLst>
        <a:scene3d>
          <a:camera prst="orthographicFront">
            <a:rot lat="0" lon="0" rev="0"/>
          </a:camera>
          <a:lightRig rig="threePt" dir="tl"/>
        </a:scene3d>
        <a:sp3d prstMaterial="plastic">
          <a:bevelT w="0" h="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98000"/>
              <a:hueMod val="124000"/>
              <a:satMod val="148000"/>
              <a:lumMod val="124000"/>
            </a:schemeClr>
          </a:gs>
          <a:gs pos="100000">
            <a:schemeClr val="phClr">
              <a:shade val="76000"/>
              <a:hueMod val="89000"/>
              <a:satMod val="164000"/>
              <a:lumMod val="56000"/>
            </a:schemeClr>
          </a:gs>
        </a:gsLst>
        <a:path path="circle">
          <a:fillToRect l="45000" t="65000" r="125000" b="100000"/>
        </a:path>
      </a:gradFill>
      <a:blipFill rotWithShape="1">
        <a:blip xmlns:r="http://schemas.openxmlformats.org/officeDocument/2006/relationships" r:embed="rId1">
          <a:duotone>
            <a:schemeClr val="phClr">
              <a:shade val="69000"/>
              <a:hueMod val="91000"/>
              <a:satMod val="164000"/>
              <a:lumMod val="74000"/>
            </a:schemeClr>
            <a:schemeClr val="phClr">
              <a:hueMod val="124000"/>
              <a:satMod val="140000"/>
              <a:lumMod val="142000"/>
            </a:schemeClr>
          </a:duotone>
        </a:blip>
        <a:stretch/>
      </a:blipFill>
    </a:bgFillStyleLst>
  </a:fmtScheme>
</a:themeOverride>
</file>

<file path=xl/theme/themeOverride4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E8D91-465F-4CE3-A4F8-0421958239E7}">
  <dimension ref="B2:Q25"/>
  <sheetViews>
    <sheetView showGridLines="0" tabSelected="1" zoomScale="85" zoomScaleNormal="85" workbookViewId="0">
      <selection activeCell="S21" sqref="S21"/>
    </sheetView>
  </sheetViews>
  <sheetFormatPr defaultColWidth="10.25" defaultRowHeight="16.5" customHeight="1" x14ac:dyDescent="0.15"/>
  <cols>
    <col min="1" max="1" width="6.875" style="1" customWidth="1"/>
    <col min="2" max="17" width="10.25" style="1"/>
    <col min="18" max="18" width="6.875" style="1" customWidth="1"/>
    <col min="19" max="16384" width="10.25" style="1"/>
  </cols>
  <sheetData>
    <row r="2" spans="2:17" ht="52.5" customHeight="1" x14ac:dyDescent="0.15">
      <c r="B2" s="9" t="s">
        <v>17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2:17" ht="16.5" customHeight="1" x14ac:dyDescent="0.15">
      <c r="B3" s="8"/>
      <c r="C3" s="8" t="s">
        <v>6</v>
      </c>
      <c r="D3" s="8" t="s">
        <v>7</v>
      </c>
      <c r="E3" s="8" t="s">
        <v>8</v>
      </c>
      <c r="F3" s="8" t="s">
        <v>9</v>
      </c>
      <c r="G3" s="8" t="s">
        <v>10</v>
      </c>
      <c r="I3" s="6"/>
      <c r="J3" s="6" t="s">
        <v>12</v>
      </c>
      <c r="K3" s="6" t="s">
        <v>13</v>
      </c>
      <c r="L3" s="6" t="s">
        <v>16</v>
      </c>
      <c r="M3" s="6" t="s">
        <v>15</v>
      </c>
    </row>
    <row r="4" spans="2:17" ht="16.5" customHeight="1" x14ac:dyDescent="0.15">
      <c r="B4" s="2" t="s">
        <v>0</v>
      </c>
      <c r="C4" s="2">
        <v>33</v>
      </c>
      <c r="D4" s="2">
        <v>36</v>
      </c>
      <c r="E4" s="2">
        <v>25</v>
      </c>
      <c r="F4" s="2">
        <v>31</v>
      </c>
      <c r="G4" s="2">
        <f t="shared" ref="G4:G9" si="0">SUM(C4:F4)</f>
        <v>125</v>
      </c>
      <c r="I4" s="4" t="s">
        <v>0</v>
      </c>
      <c r="J4" s="5">
        <f>SUM(C4:E4)/G4</f>
        <v>0.752</v>
      </c>
      <c r="K4" s="5">
        <f>C4/$G$4</f>
        <v>0.26400000000000001</v>
      </c>
      <c r="L4" s="5">
        <f>D4/$G$4</f>
        <v>0.28799999999999998</v>
      </c>
      <c r="M4" s="5">
        <f t="shared" ref="L4:M4" si="1">E4/$G$4</f>
        <v>0.2</v>
      </c>
    </row>
    <row r="5" spans="2:17" ht="16.5" customHeight="1" x14ac:dyDescent="0.15">
      <c r="B5" s="8" t="s">
        <v>1</v>
      </c>
      <c r="C5" s="8">
        <v>29</v>
      </c>
      <c r="D5" s="8">
        <v>49</v>
      </c>
      <c r="E5" s="8">
        <v>28</v>
      </c>
      <c r="F5" s="8">
        <v>37</v>
      </c>
      <c r="G5" s="8">
        <f t="shared" si="0"/>
        <v>143</v>
      </c>
      <c r="I5" s="6" t="s">
        <v>1</v>
      </c>
      <c r="J5" s="7">
        <f t="shared" ref="J5:J9" si="2">SUM(C5:E5)/G5</f>
        <v>0.74125874125874125</v>
      </c>
      <c r="K5" s="7">
        <f t="shared" ref="K5:K9" si="3">C5/G5</f>
        <v>0.20279720279720279</v>
      </c>
      <c r="L5" s="7">
        <f t="shared" ref="L5:L9" si="4">D5/$G$4</f>
        <v>0.39200000000000002</v>
      </c>
      <c r="M5" s="7">
        <f t="shared" ref="M5:M9" si="5">E5/$G$4</f>
        <v>0.224</v>
      </c>
    </row>
    <row r="6" spans="2:17" ht="16.5" customHeight="1" x14ac:dyDescent="0.15">
      <c r="B6" s="2" t="s">
        <v>2</v>
      </c>
      <c r="C6" s="2">
        <v>26</v>
      </c>
      <c r="D6" s="2">
        <v>40</v>
      </c>
      <c r="E6" s="2">
        <v>46</v>
      </c>
      <c r="F6" s="2">
        <v>23</v>
      </c>
      <c r="G6" s="2">
        <f t="shared" si="0"/>
        <v>135</v>
      </c>
      <c r="I6" s="4" t="s">
        <v>2</v>
      </c>
      <c r="J6" s="5">
        <f t="shared" si="2"/>
        <v>0.82962962962962961</v>
      </c>
      <c r="K6" s="5">
        <f t="shared" si="3"/>
        <v>0.19259259259259259</v>
      </c>
      <c r="L6" s="5">
        <f t="shared" si="4"/>
        <v>0.32</v>
      </c>
      <c r="M6" s="5">
        <f t="shared" si="5"/>
        <v>0.36799999999999999</v>
      </c>
    </row>
    <row r="7" spans="2:17" ht="16.5" customHeight="1" x14ac:dyDescent="0.15">
      <c r="B7" s="8" t="s">
        <v>3</v>
      </c>
      <c r="C7" s="8">
        <v>44</v>
      </c>
      <c r="D7" s="8">
        <v>33</v>
      </c>
      <c r="E7" s="8">
        <v>40</v>
      </c>
      <c r="F7" s="8">
        <v>27</v>
      </c>
      <c r="G7" s="8">
        <f t="shared" si="0"/>
        <v>144</v>
      </c>
      <c r="I7" s="6" t="s">
        <v>3</v>
      </c>
      <c r="J7" s="7">
        <f t="shared" si="2"/>
        <v>0.8125</v>
      </c>
      <c r="K7" s="7">
        <f t="shared" si="3"/>
        <v>0.30555555555555558</v>
      </c>
      <c r="L7" s="7">
        <f t="shared" si="4"/>
        <v>0.26400000000000001</v>
      </c>
      <c r="M7" s="7">
        <f t="shared" si="5"/>
        <v>0.32</v>
      </c>
    </row>
    <row r="8" spans="2:17" ht="16.5" customHeight="1" x14ac:dyDescent="0.15">
      <c r="B8" s="2" t="s">
        <v>4</v>
      </c>
      <c r="C8" s="2">
        <v>28</v>
      </c>
      <c r="D8" s="2">
        <v>45</v>
      </c>
      <c r="E8" s="2">
        <v>17</v>
      </c>
      <c r="F8" s="2">
        <v>32</v>
      </c>
      <c r="G8" s="2">
        <f t="shared" si="0"/>
        <v>122</v>
      </c>
      <c r="I8" s="4" t="s">
        <v>4</v>
      </c>
      <c r="J8" s="5">
        <f t="shared" si="2"/>
        <v>0.73770491803278693</v>
      </c>
      <c r="K8" s="5">
        <f t="shared" si="3"/>
        <v>0.22950819672131148</v>
      </c>
      <c r="L8" s="5">
        <f t="shared" si="4"/>
        <v>0.36</v>
      </c>
      <c r="M8" s="5">
        <f t="shared" si="5"/>
        <v>0.13600000000000001</v>
      </c>
    </row>
    <row r="9" spans="2:17" ht="16.5" customHeight="1" x14ac:dyDescent="0.15">
      <c r="B9" s="8" t="s">
        <v>5</v>
      </c>
      <c r="C9" s="8">
        <v>37</v>
      </c>
      <c r="D9" s="8">
        <v>28</v>
      </c>
      <c r="E9" s="8">
        <v>34</v>
      </c>
      <c r="F9" s="8">
        <v>24</v>
      </c>
      <c r="G9" s="8">
        <f t="shared" si="0"/>
        <v>123</v>
      </c>
      <c r="I9" s="6" t="s">
        <v>5</v>
      </c>
      <c r="J9" s="7">
        <f t="shared" si="2"/>
        <v>0.80487804878048785</v>
      </c>
      <c r="K9" s="7">
        <f t="shared" si="3"/>
        <v>0.30081300813008133</v>
      </c>
      <c r="L9" s="7">
        <f t="shared" si="4"/>
        <v>0.224</v>
      </c>
      <c r="M9" s="7">
        <f t="shared" si="5"/>
        <v>0.27200000000000002</v>
      </c>
    </row>
    <row r="10" spans="2:17" ht="16.5" customHeight="1" x14ac:dyDescent="0.15">
      <c r="B10" s="2" t="s">
        <v>11</v>
      </c>
      <c r="C10" s="3">
        <f>AVERAGE(C4:C9)</f>
        <v>32.833333333333336</v>
      </c>
      <c r="D10" s="3">
        <f t="shared" ref="D10:G10" si="6">AVERAGE(D4:D9)</f>
        <v>38.5</v>
      </c>
      <c r="E10" s="3">
        <f t="shared" si="6"/>
        <v>31.666666666666668</v>
      </c>
      <c r="F10" s="3">
        <f t="shared" si="6"/>
        <v>29</v>
      </c>
      <c r="G10" s="3">
        <f t="shared" si="6"/>
        <v>132</v>
      </c>
      <c r="I10" s="4" t="s">
        <v>14</v>
      </c>
      <c r="J10" s="5">
        <f>AVERAGE(J4:J9)</f>
        <v>0.77966188961694094</v>
      </c>
      <c r="K10" s="5">
        <f>AVERAGE(K4:K9)</f>
        <v>0.24921109263279062</v>
      </c>
      <c r="L10" s="5">
        <f t="shared" ref="L10:M10" si="7">AVERAGE(L4:L9)</f>
        <v>0.308</v>
      </c>
      <c r="M10" s="5">
        <f t="shared" si="7"/>
        <v>0.25333333333333335</v>
      </c>
    </row>
    <row r="11" spans="2:17" ht="17.25" customHeight="1" x14ac:dyDescent="0.15"/>
    <row r="12" spans="2:17" ht="17.25" customHeight="1" x14ac:dyDescent="0.15"/>
    <row r="13" spans="2:17" ht="17.25" customHeight="1" x14ac:dyDescent="0.15"/>
    <row r="14" spans="2:17" ht="17.25" customHeight="1" x14ac:dyDescent="0.15"/>
    <row r="15" spans="2:17" ht="17.25" customHeight="1" x14ac:dyDescent="0.15"/>
    <row r="16" spans="2:17" ht="17.25" customHeight="1" x14ac:dyDescent="0.15"/>
    <row r="17" ht="17.25" customHeight="1" x14ac:dyDescent="0.15"/>
    <row r="18" ht="17.25" customHeight="1" x14ac:dyDescent="0.15"/>
    <row r="19" ht="17.25" customHeight="1" x14ac:dyDescent="0.15"/>
    <row r="20" ht="17.25" customHeight="1" x14ac:dyDescent="0.15"/>
    <row r="21" ht="17.25" customHeight="1" x14ac:dyDescent="0.15"/>
    <row r="22" ht="17.25" customHeight="1" x14ac:dyDescent="0.15"/>
    <row r="23" ht="17.25" customHeight="1" x14ac:dyDescent="0.15"/>
    <row r="24" ht="17.25" customHeight="1" x14ac:dyDescent="0.15"/>
    <row r="25" ht="17.25" customHeight="1" x14ac:dyDescent="0.15"/>
  </sheetData>
  <mergeCells count="1">
    <mergeCell ref="B2:Q2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cp:lastPrinted>2018-07-30T08:47:18Z</cp:lastPrinted>
  <dcterms:created xsi:type="dcterms:W3CDTF">2017-10-12T08:26:00Z</dcterms:created>
  <dcterms:modified xsi:type="dcterms:W3CDTF">2019-06-12T07:57:59Z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