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0355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11" i="1"/>
  <c r="O11"/>
  <c r="N11"/>
  <c r="Q5"/>
  <c r="Q7"/>
  <c r="Q9"/>
  <c r="Q8"/>
  <c r="Q10"/>
  <c r="M5"/>
  <c r="M7"/>
  <c r="M8"/>
  <c r="M9"/>
  <c r="M10"/>
  <c r="K5"/>
  <c r="K7"/>
  <c r="K8"/>
  <c r="K9"/>
  <c r="K10"/>
  <c r="J5"/>
  <c r="J6"/>
  <c r="K6" s="1"/>
  <c r="M6" s="1"/>
  <c r="J7"/>
  <c r="J8"/>
  <c r="J9"/>
  <c r="J10"/>
  <c r="J4"/>
  <c r="K4" s="1"/>
  <c r="M4" s="1"/>
  <c r="Q4" s="1"/>
  <c r="R4" s="1"/>
  <c r="Q6" l="1"/>
  <c r="M11"/>
  <c r="R9"/>
  <c r="S9" s="1"/>
  <c r="R7"/>
  <c r="S7" s="1"/>
  <c r="R5"/>
  <c r="S5" s="1"/>
  <c r="S4"/>
  <c r="R10"/>
  <c r="S10" s="1"/>
  <c r="R8"/>
  <c r="S8" s="1"/>
  <c r="R6"/>
  <c r="S6" s="1"/>
  <c r="Q11"/>
  <c r="R11" l="1"/>
  <c r="S11" s="1"/>
</calcChain>
</file>

<file path=xl/sharedStrings.xml><?xml version="1.0" encoding="utf-8"?>
<sst xmlns="http://schemas.openxmlformats.org/spreadsheetml/2006/main" count="34" uniqueCount="31">
  <si>
    <t>部门</t>
  </si>
  <si>
    <t>序号</t>
  </si>
  <si>
    <t>姓名</t>
  </si>
  <si>
    <t>职务</t>
  </si>
  <si>
    <t>薪资标准</t>
  </si>
  <si>
    <t>考核
天数</t>
  </si>
  <si>
    <t>缺勤天数</t>
  </si>
  <si>
    <t>扣款
金额</t>
  </si>
  <si>
    <t>出勤
工资</t>
  </si>
  <si>
    <t>满勤奖</t>
  </si>
  <si>
    <t>应发
工资</t>
  </si>
  <si>
    <t>其他扣款</t>
  </si>
  <si>
    <t>其他工资</t>
  </si>
  <si>
    <t>应税
工资</t>
  </si>
  <si>
    <t>个人
所得税</t>
  </si>
  <si>
    <t>实发工资</t>
  </si>
  <si>
    <t>备注</t>
  </si>
  <si>
    <t>本人签字</t>
  </si>
  <si>
    <t>病事假</t>
  </si>
  <si>
    <t>未出勤</t>
  </si>
  <si>
    <t>婚丧</t>
  </si>
  <si>
    <t>违纪
罚款</t>
  </si>
  <si>
    <t>迟到/漏打卡</t>
  </si>
  <si>
    <t>合计</t>
  </si>
  <si>
    <t>人</t>
    <phoneticPr fontId="14" type="noConversion"/>
  </si>
  <si>
    <t>年  月  员工工资表</t>
    <phoneticPr fontId="14" type="noConversion"/>
  </si>
  <si>
    <t>以上工资表只需填写部门、序号、姓名、职务、薪资标准、考核天数（计算工资天数的基数）、病、事假天数、以及违纪罚款等特殊事项就可以了，其它（如个税）都是公式自动算出。</t>
    <phoneticPr fontId="14" type="noConversion"/>
  </si>
  <si>
    <t>张三</t>
    <phoneticPr fontId="14" type="noConversion"/>
  </si>
  <si>
    <t>李四</t>
    <phoneticPr fontId="14" type="noConversion"/>
  </si>
  <si>
    <r>
      <t>X</t>
    </r>
    <r>
      <rPr>
        <sz val="11"/>
        <rFont val="宋体"/>
        <family val="3"/>
        <charset val="134"/>
      </rPr>
      <t>X</t>
    </r>
    <phoneticPr fontId="14" type="noConversion"/>
  </si>
  <si>
    <r>
      <t>X</t>
    </r>
    <r>
      <rPr>
        <sz val="12"/>
        <rFont val="宋体"/>
        <family val="3"/>
        <charset val="134"/>
      </rPr>
      <t>X</t>
    </r>
    <phoneticPr fontId="14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</si>
</sst>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.0_);[Red]\(0.0\)"/>
    <numFmt numFmtId="178" formatCode="0_);[Red]\(0\)"/>
  </numFmts>
  <fonts count="17">
    <font>
      <sz val="11"/>
      <color theme="1"/>
      <name val="宋体"/>
      <family val="2"/>
      <charset val="134"/>
      <scheme val="minor"/>
    </font>
    <font>
      <sz val="10"/>
      <color indexed="8"/>
      <name val="Arial"/>
      <family val="2"/>
    </font>
    <font>
      <sz val="12"/>
      <name val="宋体"/>
      <charset val="134"/>
    </font>
    <font>
      <sz val="10"/>
      <name val="Arial"/>
      <family val="2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u/>
      <sz val="11"/>
      <name val="宋体"/>
      <charset val="134"/>
    </font>
    <font>
      <sz val="11"/>
      <name val="Arial Narrow"/>
      <family val="2"/>
    </font>
    <font>
      <sz val="11"/>
      <name val="新宋体"/>
      <family val="3"/>
      <charset val="134"/>
    </font>
    <font>
      <b/>
      <u/>
      <sz val="18"/>
      <name val="宋体"/>
      <charset val="134"/>
    </font>
    <font>
      <sz val="14"/>
      <name val="宋体"/>
      <charset val="134"/>
    </font>
    <font>
      <sz val="11"/>
      <color rgb="FFFF0000"/>
      <name val="宋体"/>
      <charset val="134"/>
    </font>
    <font>
      <sz val="11"/>
      <color rgb="FFFF0000"/>
      <name val="Arial Narrow"/>
      <family val="2"/>
    </font>
    <font>
      <sz val="9"/>
      <name val="宋体"/>
      <family val="2"/>
      <charset val="134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6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top"/>
    </xf>
    <xf numFmtId="0" fontId="1" fillId="0" borderId="0">
      <alignment vertical="top"/>
    </xf>
    <xf numFmtId="0" fontId="2" fillId="0" borderId="0" applyBorder="0"/>
    <xf numFmtId="0" fontId="3" fillId="0" borderId="0" applyBorder="0"/>
  </cellStyleXfs>
  <cellXfs count="68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8" fillId="0" borderId="1" xfId="4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 shrinkToFit="1"/>
    </xf>
    <xf numFmtId="178" fontId="8" fillId="0" borderId="3" xfId="4" applyNumberFormat="1" applyFont="1" applyFill="1" applyBorder="1" applyAlignment="1">
      <alignment horizontal="center" vertical="center" wrapText="1" shrinkToFit="1"/>
    </xf>
    <xf numFmtId="178" fontId="8" fillId="0" borderId="3" xfId="4" applyNumberFormat="1" applyFont="1" applyFill="1" applyBorder="1" applyAlignment="1">
      <alignment horizontal="center" vertical="center" wrapText="1"/>
    </xf>
    <xf numFmtId="178" fontId="8" fillId="0" borderId="1" xfId="4" applyNumberFormat="1" applyFont="1" applyFill="1" applyBorder="1" applyAlignment="1">
      <alignment horizontal="center" vertical="center" wrapText="1"/>
    </xf>
    <xf numFmtId="177" fontId="8" fillId="0" borderId="1" xfId="4" applyNumberFormat="1" applyFont="1" applyFill="1" applyBorder="1" applyAlignment="1">
      <alignment horizontal="center" vertical="center" wrapText="1" shrinkToFit="1"/>
    </xf>
    <xf numFmtId="178" fontId="8" fillId="0" borderId="1" xfId="4" applyNumberFormat="1" applyFont="1" applyFill="1" applyBorder="1" applyAlignment="1">
      <alignment horizontal="center" vertical="center" wrapText="1" shrinkToFit="1"/>
    </xf>
    <xf numFmtId="177" fontId="8" fillId="2" borderId="1" xfId="4" applyNumberFormat="1" applyFont="1" applyFill="1" applyBorder="1" applyAlignment="1">
      <alignment horizontal="center" vertical="center" wrapText="1" shrinkToFit="1"/>
    </xf>
    <xf numFmtId="177" fontId="8" fillId="0" borderId="3" xfId="1" applyNumberFormat="1" applyFont="1" applyBorder="1" applyAlignment="1">
      <alignment horizontal="center" vertical="center"/>
    </xf>
    <xf numFmtId="178" fontId="8" fillId="0" borderId="1" xfId="1" applyNumberFormat="1" applyFont="1" applyFill="1" applyBorder="1" applyAlignment="1">
      <alignment horizontal="center" vertical="center" wrapText="1"/>
    </xf>
    <xf numFmtId="178" fontId="8" fillId="0" borderId="3" xfId="1" applyNumberFormat="1" applyFont="1" applyBorder="1" applyAlignment="1">
      <alignment horizontal="center" vertical="center"/>
    </xf>
    <xf numFmtId="176" fontId="8" fillId="0" borderId="1" xfId="1" applyNumberFormat="1" applyFont="1" applyBorder="1" applyAlignment="1">
      <alignment horizontal="center" vertical="center" wrapText="1"/>
    </xf>
    <xf numFmtId="176" fontId="8" fillId="0" borderId="1" xfId="4" applyNumberFormat="1" applyFont="1" applyFill="1" applyBorder="1" applyAlignment="1">
      <alignment horizontal="center" vertical="center" wrapText="1"/>
    </xf>
    <xf numFmtId="178" fontId="8" fillId="0" borderId="1" xfId="1" applyNumberFormat="1" applyFont="1" applyBorder="1" applyAlignment="1">
      <alignment horizontal="center" vertical="center" wrapText="1"/>
    </xf>
    <xf numFmtId="178" fontId="8" fillId="0" borderId="3" xfId="1" applyNumberFormat="1" applyFont="1" applyFill="1" applyBorder="1" applyAlignment="1">
      <alignment horizontal="center" vertical="center" wrapText="1"/>
    </xf>
    <xf numFmtId="178" fontId="13" fillId="0" borderId="3" xfId="1" applyNumberFormat="1" applyFont="1" applyFill="1" applyBorder="1" applyAlignment="1">
      <alignment horizontal="center" vertical="center" wrapText="1"/>
    </xf>
    <xf numFmtId="176" fontId="13" fillId="0" borderId="1" xfId="4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 shrinkToFit="1"/>
    </xf>
    <xf numFmtId="177" fontId="12" fillId="2" borderId="1" xfId="1" applyNumberFormat="1" applyFont="1" applyFill="1" applyBorder="1" applyAlignment="1">
      <alignment horizontal="center" vertical="center" shrinkToFit="1"/>
    </xf>
    <xf numFmtId="0" fontId="12" fillId="0" borderId="3" xfId="1" applyFont="1" applyBorder="1" applyAlignment="1">
      <alignment horizontal="center" vertical="center" wrapText="1" shrinkToFit="1"/>
    </xf>
    <xf numFmtId="177" fontId="8" fillId="0" borderId="1" xfId="1" applyNumberFormat="1" applyFont="1" applyBorder="1" applyAlignment="1">
      <alignment horizontal="center" vertical="center"/>
    </xf>
    <xf numFmtId="178" fontId="8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13" fillId="0" borderId="3" xfId="4" applyNumberFormat="1" applyFont="1" applyFill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vertical="center" textRotation="255" wrapText="1" shrinkToFit="1"/>
    </xf>
    <xf numFmtId="0" fontId="9" fillId="0" borderId="3" xfId="1" applyFont="1" applyFill="1" applyBorder="1" applyAlignment="1">
      <alignment horizontal="center" vertical="center"/>
    </xf>
    <xf numFmtId="178" fontId="5" fillId="3" borderId="1" xfId="1" applyNumberFormat="1" applyFont="1" applyFill="1" applyBorder="1" applyAlignment="1">
      <alignment horizontal="center" vertical="center" wrapText="1"/>
    </xf>
    <xf numFmtId="178" fontId="5" fillId="3" borderId="3" xfId="1" applyNumberFormat="1" applyFont="1" applyFill="1" applyBorder="1" applyAlignment="1">
      <alignment horizontal="center" vertical="center" wrapText="1"/>
    </xf>
    <xf numFmtId="176" fontId="5" fillId="3" borderId="3" xfId="1" applyNumberFormat="1" applyFont="1" applyFill="1" applyBorder="1" applyAlignment="1">
      <alignment horizontal="center" vertical="center" wrapText="1" shrinkToFit="1"/>
    </xf>
    <xf numFmtId="176" fontId="5" fillId="3" borderId="1" xfId="1" applyNumberFormat="1" applyFont="1" applyFill="1" applyBorder="1" applyAlignment="1">
      <alignment horizontal="center" vertical="center" wrapText="1"/>
    </xf>
    <xf numFmtId="178" fontId="5" fillId="3" borderId="3" xfId="2" applyNumberFormat="1" applyFont="1" applyFill="1" applyBorder="1" applyAlignment="1">
      <alignment horizontal="center" vertical="center" wrapText="1"/>
    </xf>
    <xf numFmtId="178" fontId="5" fillId="3" borderId="2" xfId="1" applyNumberFormat="1" applyFont="1" applyFill="1" applyBorder="1" applyAlignment="1">
      <alignment horizontal="center" vertical="center" wrapText="1"/>
    </xf>
    <xf numFmtId="178" fontId="5" fillId="3" borderId="9" xfId="1" applyNumberFormat="1" applyFont="1" applyFill="1" applyBorder="1" applyAlignment="1">
      <alignment horizontal="center" vertical="center" wrapText="1"/>
    </xf>
    <xf numFmtId="177" fontId="5" fillId="3" borderId="3" xfId="2" applyNumberFormat="1" applyFont="1" applyFill="1" applyBorder="1" applyAlignment="1">
      <alignment horizontal="center" vertical="center" wrapText="1"/>
    </xf>
    <xf numFmtId="178" fontId="5" fillId="3" borderId="1" xfId="2" applyNumberFormat="1" applyFont="1" applyFill="1" applyBorder="1" applyAlignment="1">
      <alignment horizontal="center" vertical="center" wrapText="1"/>
    </xf>
    <xf numFmtId="176" fontId="5" fillId="3" borderId="1" xfId="2" applyNumberFormat="1" applyFont="1" applyFill="1" applyBorder="1" applyAlignment="1">
      <alignment horizontal="center" vertical="center" wrapText="1"/>
    </xf>
    <xf numFmtId="176" fontId="5" fillId="3" borderId="3" xfId="2" applyNumberFormat="1" applyFont="1" applyFill="1" applyBorder="1" applyAlignment="1">
      <alignment horizontal="center" vertical="center" wrapText="1"/>
    </xf>
    <xf numFmtId="177" fontId="5" fillId="3" borderId="1" xfId="2" applyNumberFormat="1" applyFont="1" applyFill="1" applyBorder="1" applyAlignment="1">
      <alignment horizontal="center" vertical="center" wrapText="1"/>
    </xf>
    <xf numFmtId="176" fontId="5" fillId="3" borderId="7" xfId="2" applyNumberFormat="1" applyFont="1" applyFill="1" applyBorder="1" applyAlignment="1">
      <alignment horizontal="center" vertical="center"/>
    </xf>
    <xf numFmtId="176" fontId="5" fillId="3" borderId="3" xfId="2" applyNumberFormat="1" applyFont="1" applyFill="1" applyBorder="1" applyAlignment="1">
      <alignment horizontal="center" vertical="center"/>
    </xf>
    <xf numFmtId="178" fontId="5" fillId="3" borderId="5" xfId="1" applyNumberFormat="1" applyFont="1" applyFill="1" applyBorder="1" applyAlignment="1">
      <alignment horizontal="center" vertical="center" wrapText="1"/>
    </xf>
    <xf numFmtId="176" fontId="5" fillId="3" borderId="5" xfId="1" applyNumberFormat="1" applyFont="1" applyFill="1" applyBorder="1" applyAlignment="1">
      <alignment horizontal="center" vertical="center" wrapText="1" shrinkToFit="1"/>
    </xf>
    <xf numFmtId="178" fontId="7" fillId="3" borderId="5" xfId="2" applyNumberFormat="1" applyFont="1" applyFill="1" applyBorder="1" applyAlignment="1">
      <alignment horizontal="center" vertical="center" wrapText="1"/>
    </xf>
    <xf numFmtId="178" fontId="6" fillId="3" borderId="1" xfId="1" applyNumberFormat="1" applyFont="1" applyFill="1" applyBorder="1" applyAlignment="1">
      <alignment horizontal="center" vertical="center" wrapText="1"/>
    </xf>
    <xf numFmtId="178" fontId="4" fillId="3" borderId="1" xfId="1" applyNumberFormat="1" applyFont="1" applyFill="1" applyBorder="1" applyAlignment="1">
      <alignment horizontal="center" vertical="center" wrapText="1"/>
    </xf>
    <xf numFmtId="177" fontId="7" fillId="3" borderId="5" xfId="2" applyNumberFormat="1" applyFont="1" applyFill="1" applyBorder="1" applyAlignment="1">
      <alignment horizontal="center" vertical="center" wrapText="1"/>
    </xf>
    <xf numFmtId="176" fontId="6" fillId="3" borderId="1" xfId="2" applyNumberFormat="1" applyFont="1" applyFill="1" applyBorder="1" applyAlignment="1">
      <alignment horizontal="center" vertical="center" wrapText="1"/>
    </xf>
    <xf numFmtId="176" fontId="5" fillId="3" borderId="5" xfId="2" applyNumberFormat="1" applyFont="1" applyFill="1" applyBorder="1" applyAlignment="1">
      <alignment horizontal="center" vertical="center" wrapText="1"/>
    </xf>
    <xf numFmtId="176" fontId="5" fillId="3" borderId="8" xfId="2" applyNumberFormat="1" applyFont="1" applyFill="1" applyBorder="1" applyAlignment="1">
      <alignment horizontal="center" vertical="center"/>
    </xf>
    <xf numFmtId="176" fontId="5" fillId="3" borderId="5" xfId="2" applyNumberFormat="1" applyFont="1" applyFill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8" fillId="0" borderId="1" xfId="4" applyFont="1" applyFill="1" applyBorder="1" applyAlignment="1">
      <alignment horizontal="center" vertical="center" wrapText="1"/>
    </xf>
    <xf numFmtId="178" fontId="8" fillId="0" borderId="3" xfId="4" applyNumberFormat="1" applyFont="1" applyFill="1" applyBorder="1" applyAlignment="1">
      <alignment horizontal="center" vertical="center" wrapText="1" shrinkToFit="1"/>
    </xf>
    <xf numFmtId="177" fontId="8" fillId="0" borderId="1" xfId="4" applyNumberFormat="1" applyFont="1" applyFill="1" applyBorder="1" applyAlignment="1">
      <alignment horizontal="center" vertical="center" wrapText="1" shrinkToFit="1"/>
    </xf>
    <xf numFmtId="178" fontId="8" fillId="0" borderId="1" xfId="4" applyNumberFormat="1" applyFont="1" applyFill="1" applyBorder="1" applyAlignment="1">
      <alignment horizontal="center" vertical="center" wrapText="1" shrinkToFit="1"/>
    </xf>
    <xf numFmtId="177" fontId="8" fillId="2" borderId="1" xfId="4" applyNumberFormat="1" applyFont="1" applyFill="1" applyBorder="1" applyAlignment="1">
      <alignment horizontal="center" vertical="center" wrapText="1" shrinkToFit="1"/>
    </xf>
    <xf numFmtId="176" fontId="8" fillId="0" borderId="1" xfId="1" applyNumberFormat="1" applyFont="1" applyBorder="1" applyAlignment="1">
      <alignment horizontal="center" vertical="center" wrapText="1"/>
    </xf>
    <xf numFmtId="176" fontId="8" fillId="0" borderId="1" xfId="4" applyNumberFormat="1" applyFont="1" applyFill="1" applyBorder="1" applyAlignment="1">
      <alignment horizontal="center" vertical="center" wrapText="1"/>
    </xf>
    <xf numFmtId="178" fontId="8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15" fillId="0" borderId="3" xfId="4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</cellXfs>
  <cellStyles count="5">
    <cellStyle name="_ET_STYLE_NoName_00_" xfId="2"/>
    <cellStyle name="3232" xfId="3"/>
    <cellStyle name="常规" xfId="0" builtinId="0"/>
    <cellStyle name="常规 2" xfId="1"/>
    <cellStyle name="常规_五洲店" xfId="4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"/>
  <sheetViews>
    <sheetView tabSelected="1" workbookViewId="0">
      <selection activeCell="S11" sqref="S11"/>
    </sheetView>
  </sheetViews>
  <sheetFormatPr defaultRowHeight="13.5"/>
  <cols>
    <col min="1" max="1" width="6.5" customWidth="1"/>
    <col min="2" max="2" width="3.5" customWidth="1"/>
    <col min="3" max="3" width="7.125" customWidth="1"/>
    <col min="4" max="4" width="6" customWidth="1"/>
    <col min="5" max="5" width="6.125" customWidth="1"/>
    <col min="6" max="6" width="4.875" customWidth="1"/>
    <col min="7" max="7" width="4.375" customWidth="1"/>
    <col min="8" max="8" width="4.75" customWidth="1"/>
    <col min="9" max="9" width="4.5" customWidth="1"/>
    <col min="10" max="10" width="11.375" customWidth="1"/>
    <col min="11" max="12" width="6" customWidth="1"/>
    <col min="13" max="13" width="5.75" customWidth="1"/>
    <col min="14" max="14" width="5" customWidth="1"/>
    <col min="15" max="15" width="5.375" customWidth="1"/>
    <col min="16" max="16" width="5.5" customWidth="1"/>
    <col min="17" max="18" width="8.125" customWidth="1"/>
    <col min="19" max="19" width="8" customWidth="1"/>
    <col min="20" max="20" width="7.75" customWidth="1"/>
    <col min="21" max="21" width="9" customWidth="1"/>
  </cols>
  <sheetData>
    <row r="1" spans="1:21" ht="22.5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1">
      <c r="A2" s="31" t="s">
        <v>0</v>
      </c>
      <c r="B2" s="32" t="s">
        <v>1</v>
      </c>
      <c r="C2" s="33" t="s">
        <v>2</v>
      </c>
      <c r="D2" s="33" t="s">
        <v>3</v>
      </c>
      <c r="E2" s="34" t="s">
        <v>4</v>
      </c>
      <c r="F2" s="35" t="s">
        <v>5</v>
      </c>
      <c r="G2" s="36" t="s">
        <v>6</v>
      </c>
      <c r="H2" s="37"/>
      <c r="I2" s="37"/>
      <c r="J2" s="34" t="s">
        <v>7</v>
      </c>
      <c r="K2" s="38" t="s">
        <v>8</v>
      </c>
      <c r="L2" s="33" t="s">
        <v>9</v>
      </c>
      <c r="M2" s="39" t="s">
        <v>10</v>
      </c>
      <c r="N2" s="40" t="s">
        <v>11</v>
      </c>
      <c r="O2" s="40"/>
      <c r="P2" s="41" t="s">
        <v>12</v>
      </c>
      <c r="Q2" s="40" t="s">
        <v>13</v>
      </c>
      <c r="R2" s="42" t="s">
        <v>14</v>
      </c>
      <c r="S2" s="43" t="s">
        <v>15</v>
      </c>
      <c r="T2" s="44" t="s">
        <v>16</v>
      </c>
      <c r="U2" s="44" t="s">
        <v>17</v>
      </c>
    </row>
    <row r="3" spans="1:21" ht="24">
      <c r="A3" s="31"/>
      <c r="B3" s="45"/>
      <c r="C3" s="46"/>
      <c r="D3" s="46"/>
      <c r="E3" s="34"/>
      <c r="F3" s="47"/>
      <c r="G3" s="48" t="s">
        <v>18</v>
      </c>
      <c r="H3" s="49" t="s">
        <v>19</v>
      </c>
      <c r="I3" s="48" t="s">
        <v>20</v>
      </c>
      <c r="J3" s="34"/>
      <c r="K3" s="50"/>
      <c r="L3" s="46"/>
      <c r="M3" s="39"/>
      <c r="N3" s="51" t="s">
        <v>21</v>
      </c>
      <c r="O3" s="51" t="s">
        <v>22</v>
      </c>
      <c r="P3" s="52"/>
      <c r="Q3" s="40"/>
      <c r="R3" s="42"/>
      <c r="S3" s="53"/>
      <c r="T3" s="54"/>
      <c r="U3" s="54"/>
    </row>
    <row r="4" spans="1:21" ht="21" customHeight="1">
      <c r="A4" s="29"/>
      <c r="B4" s="2">
        <v>1</v>
      </c>
      <c r="C4" s="30" t="s">
        <v>27</v>
      </c>
      <c r="D4" s="3"/>
      <c r="E4" s="4">
        <v>5000</v>
      </c>
      <c r="F4" s="8">
        <v>26</v>
      </c>
      <c r="G4" s="5"/>
      <c r="H4" s="5"/>
      <c r="I4" s="17"/>
      <c r="J4" s="60">
        <f>E4/F4*G4+E4/F4*H4</f>
        <v>0</v>
      </c>
      <c r="K4" s="7">
        <f>E4-J4</f>
        <v>5000</v>
      </c>
      <c r="L4" s="10"/>
      <c r="M4" s="15">
        <f>K4+L4</f>
        <v>5000</v>
      </c>
      <c r="N4" s="10">
        <v>50</v>
      </c>
      <c r="O4" s="12">
        <v>0</v>
      </c>
      <c r="P4" s="12"/>
      <c r="Q4" s="13">
        <f>M4-N4-O4+P4</f>
        <v>4950</v>
      </c>
      <c r="R4" s="61">
        <f>IF(Q4-3500&lt;0,0,IF(Q4-3500&lt;1500,(Q4-3500)*0.03,IF(Q4-3500&lt;4500,(Q4-3500)*0.1-105,IF(Q4-3500&lt;9000,(Q4-3500)*0.2-555,IF(Q4-3500&lt;35000,(W5))))))</f>
        <v>43.5</v>
      </c>
      <c r="S4" s="14">
        <f>Q4-R4</f>
        <v>4906.5</v>
      </c>
      <c r="T4" s="18"/>
      <c r="U4" s="20"/>
    </row>
    <row r="5" spans="1:21" ht="21" customHeight="1">
      <c r="A5" s="29"/>
      <c r="B5" s="56">
        <v>2</v>
      </c>
      <c r="C5" s="30" t="s">
        <v>28</v>
      </c>
      <c r="D5" s="3"/>
      <c r="E5" s="57">
        <v>5000</v>
      </c>
      <c r="F5" s="59">
        <v>26</v>
      </c>
      <c r="G5" s="5"/>
      <c r="H5" s="5"/>
      <c r="I5" s="17"/>
      <c r="J5" s="60">
        <f t="shared" ref="J5:J10" si="0">E5/F5*G5+E5/F5*H5</f>
        <v>0</v>
      </c>
      <c r="K5" s="58">
        <f t="shared" ref="K5:K10" si="1">E5-J5</f>
        <v>5000</v>
      </c>
      <c r="L5" s="10"/>
      <c r="M5" s="63">
        <f t="shared" ref="M5:M10" si="2">K5+L5</f>
        <v>5000</v>
      </c>
      <c r="N5" s="10"/>
      <c r="O5" s="12">
        <v>10</v>
      </c>
      <c r="P5" s="12"/>
      <c r="Q5" s="61">
        <f t="shared" ref="Q5:Q10" si="3">M5-N5-O5+P5</f>
        <v>4990</v>
      </c>
      <c r="R5" s="61">
        <f t="shared" ref="R5:R10" si="4">IF(Q5-3500&lt;0,0,IF(Q5-3500&lt;1500,(Q5-3500)*0.03,IF(Q5-3500&lt;4500,(Q5-3500)*0.1-105,IF(Q5-3500&lt;9000,(Q5-3500)*0.2-555,IF(Q5-3500&lt;35000,(W6))))))</f>
        <v>44.699999999999996</v>
      </c>
      <c r="S5" s="62">
        <f t="shared" ref="S5:S11" si="5">Q5-R5</f>
        <v>4945.3</v>
      </c>
      <c r="T5" s="18"/>
      <c r="U5" s="20"/>
    </row>
    <row r="6" spans="1:21" ht="21" customHeight="1">
      <c r="A6" s="29"/>
      <c r="B6" s="56">
        <v>3</v>
      </c>
      <c r="C6" s="66" t="s">
        <v>29</v>
      </c>
      <c r="D6" s="3"/>
      <c r="E6" s="57">
        <v>3500</v>
      </c>
      <c r="F6" s="59">
        <v>26</v>
      </c>
      <c r="G6" s="5"/>
      <c r="H6" s="5"/>
      <c r="I6" s="16"/>
      <c r="J6" s="60">
        <f t="shared" si="0"/>
        <v>0</v>
      </c>
      <c r="K6" s="58">
        <f t="shared" si="1"/>
        <v>3500</v>
      </c>
      <c r="L6" s="10"/>
      <c r="M6" s="63">
        <f t="shared" si="2"/>
        <v>3500</v>
      </c>
      <c r="N6" s="10"/>
      <c r="O6" s="12"/>
      <c r="P6" s="12"/>
      <c r="Q6" s="61">
        <f t="shared" si="3"/>
        <v>3500</v>
      </c>
      <c r="R6" s="61">
        <f t="shared" si="4"/>
        <v>0</v>
      </c>
      <c r="S6" s="62">
        <f t="shared" si="5"/>
        <v>3500</v>
      </c>
      <c r="T6" s="18"/>
      <c r="U6" s="19"/>
    </row>
    <row r="7" spans="1:21" ht="21" customHeight="1">
      <c r="A7" s="29"/>
      <c r="B7" s="56">
        <v>4</v>
      </c>
      <c r="C7" s="66" t="s">
        <v>29</v>
      </c>
      <c r="D7" s="3"/>
      <c r="E7" s="57">
        <v>5000</v>
      </c>
      <c r="F7" s="59">
        <v>26</v>
      </c>
      <c r="G7" s="5"/>
      <c r="H7" s="5"/>
      <c r="I7" s="16"/>
      <c r="J7" s="60">
        <f t="shared" si="0"/>
        <v>0</v>
      </c>
      <c r="K7" s="58">
        <f t="shared" si="1"/>
        <v>5000</v>
      </c>
      <c r="L7" s="10"/>
      <c r="M7" s="63">
        <f t="shared" si="2"/>
        <v>5000</v>
      </c>
      <c r="N7" s="10"/>
      <c r="O7" s="12"/>
      <c r="P7" s="12">
        <v>500</v>
      </c>
      <c r="Q7" s="61">
        <f t="shared" si="3"/>
        <v>5500</v>
      </c>
      <c r="R7" s="61">
        <f t="shared" si="4"/>
        <v>95</v>
      </c>
      <c r="S7" s="62">
        <f t="shared" si="5"/>
        <v>5405</v>
      </c>
      <c r="T7" s="18"/>
      <c r="U7" s="19"/>
    </row>
    <row r="8" spans="1:21" ht="21" customHeight="1">
      <c r="A8" s="29"/>
      <c r="B8" s="56">
        <v>5</v>
      </c>
      <c r="C8" s="66" t="s">
        <v>29</v>
      </c>
      <c r="D8" s="3"/>
      <c r="E8" s="57">
        <v>5000</v>
      </c>
      <c r="F8" s="59">
        <v>26</v>
      </c>
      <c r="G8" s="5"/>
      <c r="H8" s="5"/>
      <c r="I8" s="16"/>
      <c r="J8" s="60">
        <f t="shared" si="0"/>
        <v>0</v>
      </c>
      <c r="K8" s="58">
        <f t="shared" si="1"/>
        <v>5000</v>
      </c>
      <c r="L8" s="10"/>
      <c r="M8" s="63">
        <f t="shared" si="2"/>
        <v>5000</v>
      </c>
      <c r="N8" s="10"/>
      <c r="O8" s="12"/>
      <c r="P8" s="12"/>
      <c r="Q8" s="61">
        <f t="shared" si="3"/>
        <v>5000</v>
      </c>
      <c r="R8" s="61">
        <f t="shared" si="4"/>
        <v>45</v>
      </c>
      <c r="S8" s="62">
        <f t="shared" si="5"/>
        <v>4955</v>
      </c>
      <c r="T8" s="25"/>
      <c r="U8" s="21"/>
    </row>
    <row r="9" spans="1:21" ht="21" customHeight="1">
      <c r="A9" s="24"/>
      <c r="B9" s="56">
        <v>6</v>
      </c>
      <c r="C9" s="67" t="s">
        <v>30</v>
      </c>
      <c r="D9" s="24"/>
      <c r="E9" s="57">
        <v>5000</v>
      </c>
      <c r="F9" s="59">
        <v>26</v>
      </c>
      <c r="G9" s="5"/>
      <c r="H9" s="5"/>
      <c r="I9" s="16"/>
      <c r="J9" s="60">
        <f t="shared" si="0"/>
        <v>0</v>
      </c>
      <c r="K9" s="58">
        <f t="shared" si="1"/>
        <v>5000</v>
      </c>
      <c r="L9" s="10"/>
      <c r="M9" s="63">
        <f t="shared" si="2"/>
        <v>5000</v>
      </c>
      <c r="N9" s="10"/>
      <c r="O9" s="12"/>
      <c r="P9" s="12"/>
      <c r="Q9" s="61">
        <f t="shared" si="3"/>
        <v>5000</v>
      </c>
      <c r="R9" s="61">
        <f t="shared" si="4"/>
        <v>45</v>
      </c>
      <c r="S9" s="62">
        <f t="shared" si="5"/>
        <v>4955</v>
      </c>
      <c r="T9" s="24"/>
      <c r="U9" s="24"/>
    </row>
    <row r="10" spans="1:21" ht="21" customHeight="1">
      <c r="A10" s="24"/>
      <c r="B10" s="56">
        <v>7</v>
      </c>
      <c r="C10" s="67" t="s">
        <v>30</v>
      </c>
      <c r="D10" s="24"/>
      <c r="E10" s="57">
        <v>5000</v>
      </c>
      <c r="F10" s="59">
        <v>26</v>
      </c>
      <c r="G10" s="5"/>
      <c r="H10" s="5"/>
      <c r="I10" s="16"/>
      <c r="J10" s="60">
        <f t="shared" si="0"/>
        <v>0</v>
      </c>
      <c r="K10" s="58">
        <f t="shared" si="1"/>
        <v>5000</v>
      </c>
      <c r="L10" s="10"/>
      <c r="M10" s="63">
        <f t="shared" si="2"/>
        <v>5000</v>
      </c>
      <c r="N10" s="10"/>
      <c r="O10" s="12"/>
      <c r="P10" s="12"/>
      <c r="Q10" s="61">
        <f t="shared" si="3"/>
        <v>5000</v>
      </c>
      <c r="R10" s="61">
        <f t="shared" si="4"/>
        <v>45</v>
      </c>
      <c r="S10" s="62">
        <f t="shared" si="5"/>
        <v>4955</v>
      </c>
      <c r="T10" s="24"/>
      <c r="U10" s="24"/>
    </row>
    <row r="11" spans="1:21" ht="21" customHeight="1">
      <c r="A11" s="64" t="s">
        <v>23</v>
      </c>
      <c r="B11" s="27" t="s">
        <v>24</v>
      </c>
      <c r="C11" s="28"/>
      <c r="D11" s="24"/>
      <c r="E11" s="8"/>
      <c r="F11" s="8"/>
      <c r="G11" s="6"/>
      <c r="H11" s="6"/>
      <c r="I11" s="11"/>
      <c r="J11" s="9"/>
      <c r="K11" s="7"/>
      <c r="L11" s="22"/>
      <c r="M11" s="15">
        <f>SUM(M4:M10)</f>
        <v>33500</v>
      </c>
      <c r="N11" s="22">
        <f>SUM(N4:N10)</f>
        <v>50</v>
      </c>
      <c r="O11" s="23">
        <f>SUM(O4:O10)</f>
        <v>10</v>
      </c>
      <c r="P11" s="23">
        <f>SUM(P4:P10)</f>
        <v>500</v>
      </c>
      <c r="Q11" s="13">
        <f>SUM(Q4:Q10)</f>
        <v>33940</v>
      </c>
      <c r="R11" s="13">
        <f>SUM(R4:R10)</f>
        <v>318.2</v>
      </c>
      <c r="S11" s="14">
        <f t="shared" si="5"/>
        <v>33621.800000000003</v>
      </c>
      <c r="T11" s="24"/>
      <c r="U11" s="24"/>
    </row>
    <row r="12" spans="1:21" ht="14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4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4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4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4.25" customHeight="1">
      <c r="A16" s="55" t="s">
        <v>26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21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1:21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</row>
  </sheetData>
  <mergeCells count="21">
    <mergeCell ref="A16:U18"/>
    <mergeCell ref="B11:C11"/>
    <mergeCell ref="F2:F3"/>
    <mergeCell ref="R2:R3"/>
    <mergeCell ref="J2:J3"/>
    <mergeCell ref="K2:K3"/>
    <mergeCell ref="P2:P3"/>
    <mergeCell ref="E2:E3"/>
    <mergeCell ref="N2:O2"/>
    <mergeCell ref="A1:U1"/>
    <mergeCell ref="A2:A3"/>
    <mergeCell ref="B2:B3"/>
    <mergeCell ref="C2:C3"/>
    <mergeCell ref="D2:D3"/>
    <mergeCell ref="U2:U3"/>
    <mergeCell ref="L2:L3"/>
    <mergeCell ref="M2:M3"/>
    <mergeCell ref="T2:T3"/>
    <mergeCell ref="G2:I2"/>
    <mergeCell ref="Q2:Q3"/>
    <mergeCell ref="S2:S3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2013-04-28T07:36:27Z</cp:lastPrinted>
  <dcterms:created xsi:type="dcterms:W3CDTF">2013-04-28T07:15:38Z</dcterms:created>
  <dcterms:modified xsi:type="dcterms:W3CDTF">2013-04-28T07:38:01Z</dcterms:modified>
</cp:coreProperties>
</file>